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/>
  <calcPr fullCalcOnLoad="1"/>
</workbook>
</file>

<file path=xl/sharedStrings.xml><?xml version="1.0" encoding="utf-8"?>
<sst xmlns="http://schemas.openxmlformats.org/spreadsheetml/2006/main" count="3336" uniqueCount="1209">
  <si>
    <t>CD, MP 3 , NTSC</t>
  </si>
  <si>
    <t>เป็นเครื่องแบบตั้งโต๊ะ  แทนฉายภาพไม่ต่ำ</t>
  </si>
  <si>
    <t>เป็นเครื่องไมโครคอมพิวเตอร์สำหรับงาน</t>
  </si>
  <si>
    <t>ประมวลผลระดับสูง พร้อมอุปกรณ์</t>
  </si>
  <si>
    <t>เป็นเครื่องฉายภาพทึบแสงได้</t>
  </si>
  <si>
    <t xml:space="preserve">เป็นเครื่องแบบเพาเวอร์มิกเซอร์ ขนาด </t>
  </si>
  <si>
    <t>100 วัตต์ ลำโพง 1 คู่ไม่ต่ำกว่า 50 วัตต์</t>
  </si>
  <si>
    <t>โต๊ะทำงาน พร้อมเก้าอี้ระดับ  3-6</t>
  </si>
  <si>
    <t>เป็นชั้นสำหรับวาง VDO,VCD และ DVD</t>
  </si>
  <si>
    <t>เป็นตู้ไม้ มีประตู 2 บาน ข้างในมีชั้นสำหรับวาง</t>
  </si>
  <si>
    <t>ใช้ติดเพดาน</t>
  </si>
  <si>
    <t>ใช้วัดความหวานในอาหาร</t>
  </si>
  <si>
    <t>ใช้วัดความเค็มในอาหาร</t>
  </si>
  <si>
    <t>ใช้วัดปริมาณอัลกอฮอลล์</t>
  </si>
  <si>
    <t>เป็นโถแก้วสำหรับดูดความชื้น</t>
  </si>
  <si>
    <t>ใช้อบอาหาร/เครื่องแก้วให้แห้ง</t>
  </si>
  <si>
    <t>ใช้สำหรับบ่มอาหาร/เชื้อจุลทรีย์ที่อุณภูมิต่ำ</t>
  </si>
  <si>
    <t>เป็นอ่างที่ปรับอุณหภูมิได้</t>
  </si>
  <si>
    <t>มี 2 ตาและสามารถขยายได้ ไม่น้อยกว่า 1000 เท่า</t>
  </si>
  <si>
    <t>ใช้สำหรับดูดควันพิษ ติดตั้งในห้องปฏิบัติการ</t>
  </si>
  <si>
    <t>เป็นหม้อนึ่งความดัน ใช้ไฟฟ้า  220 Volt</t>
  </si>
  <si>
    <t>ใช้สำหรับกรองน้ำ</t>
  </si>
  <si>
    <t>ใช้สำหรับชั่งสารเคมี ใช้ไฟฟ้า</t>
  </si>
  <si>
    <t>เป็นเตาแก๊ส ใช้ในห้องปฏิบัติการ</t>
  </si>
  <si>
    <t>เป็นตู้ไม้ 2 ประตู มีชั้นวาง มีความแข็งแรง</t>
  </si>
  <si>
    <t>โต๊ะปฏิบัติการทำด้วยไม้ บุด้วยวัสดุทนการกัดกร่อน</t>
  </si>
  <si>
    <t>ของสารเคมี พร้อมเก้าอี้</t>
  </si>
  <si>
    <t>เป็นโต๊ะสแตนเลส ประกอบอ่างสแตนเลส</t>
  </si>
  <si>
    <t>ใช้ตรวจสอบภาชนะบรรจุกระป๋อง วัดตะเข็บ</t>
  </si>
  <si>
    <t xml:space="preserve"> สูญญากาศ</t>
  </si>
  <si>
    <t>ใช้วิเคราะห์โปรตีน ใช้ไฟฟ้า</t>
  </si>
  <si>
    <t>ใช้วิเคราะห์ไขมัน น้ำมันในอาหาร</t>
  </si>
  <si>
    <t>ใช้วัดสีของอาหาร</t>
  </si>
  <si>
    <t>ใช้ตรวจสอบจำนวนจุลินทรีย์</t>
  </si>
  <si>
    <t xml:space="preserve"> Ai 01016</t>
  </si>
  <si>
    <t xml:space="preserve">พัดลมโคจร  </t>
  </si>
  <si>
    <t>เครื่องรับสัญญาณภาพจากคอมพิวเตอร์ (VDO  Projecter)</t>
  </si>
  <si>
    <t>โต๊ะวางเครื่องคอมพิวเตอร์ พร้อมเก้าอี้</t>
  </si>
  <si>
    <t>pH - meter ชนิดตั้งโต๊ะ</t>
  </si>
  <si>
    <t xml:space="preserve">เครื่องวัดความหวาน </t>
  </si>
  <si>
    <t xml:space="preserve">เครื่องวัดความเค็ม </t>
  </si>
  <si>
    <t>โถดูดความชื้น</t>
  </si>
  <si>
    <t>ตู้อบความร้อนสูง</t>
  </si>
  <si>
    <t>อ่างควบคุมอุณหภูมิ (Water bath)</t>
  </si>
  <si>
    <t>ตู้ดูดควันพิษ</t>
  </si>
  <si>
    <t>หม้อนึ่งความดันแบบใช้ไฟฟ้า</t>
  </si>
  <si>
    <t>เครื่องทำน้ำกลั่น 2 ครั้ง</t>
  </si>
  <si>
    <t>เครื่องชั่งละเอียด ชนิดไฟฟ้า ทศนิยม 2 ตำแหน่ง</t>
  </si>
  <si>
    <t>เครื่องวัดจุดเยือกแข็ง/จุดหลอมเหลว</t>
  </si>
  <si>
    <t>เตาแก๊สพร้อมอุปกรณ์ (ในห้องปฏิบัติการ)</t>
  </si>
  <si>
    <t>ตู้เก็บสารเคมี</t>
  </si>
  <si>
    <t>ตู้เก็บเครื่องมือ อุปกรณ์</t>
  </si>
  <si>
    <t xml:space="preserve">โต๊ะอ่างล้างอุปกรณ์ หัวก๊อก2 ก๊อก สำหรับห้องปฏิบัติการ </t>
  </si>
  <si>
    <t>ชุดตรวจสอบคุณภาพภาชนะบรรจุกระป๋อง</t>
  </si>
  <si>
    <t xml:space="preserve">เครื่องตรวจสอบคุณภาพน้ำในสนาม </t>
  </si>
  <si>
    <t xml:space="preserve">ชุดวิเคราะห์หาเยื่อใย crude  fiber </t>
  </si>
  <si>
    <t>เครื่องวิเคราะห์โปรตีน แบบ KjeldahL</t>
  </si>
  <si>
    <t>เครื่องวิเคราะห์ไขมัน น้ำมัน แบบ Soxhlet</t>
  </si>
  <si>
    <t>เครื่องวัดสี Spectrophotometer</t>
  </si>
  <si>
    <t>เครื่องนับจำนวนโคโลนี Colony counter</t>
  </si>
  <si>
    <t>แผ่น</t>
  </si>
  <si>
    <t xml:space="preserve">ตู้บ่มเชื้อ </t>
  </si>
  <si>
    <t>กล้องจุลทรรศน์ กำลังขยายสูง 1000 เท่าแบบ 2 ตา</t>
  </si>
  <si>
    <t>เครื่องกรองน้ำ แบบ Reverse  osmosis</t>
  </si>
  <si>
    <t xml:space="preserve"> เตาอบเอนกประสงค์พร้อมอุปกรณ์</t>
  </si>
  <si>
    <t xml:space="preserve"> เครื่องนวดเอนกประสงค์ และเครืองตีไข่</t>
  </si>
  <si>
    <t xml:space="preserve"> เครื่องโม่ถั่วเหลือง</t>
  </si>
  <si>
    <t xml:space="preserve"> เครื่องหั่นข้าวเกรียบ</t>
  </si>
  <si>
    <t>ตู้รมควันพร้อมอุปกรณ์</t>
  </si>
  <si>
    <t>ตู้เก็บอุปกรณ์</t>
  </si>
  <si>
    <t>ชุดทอดผลิตภัณฑ์</t>
  </si>
  <si>
    <t>ชุดนึ่งผลิตภัณฑ์</t>
  </si>
  <si>
    <t>ครกไฟฟ้า(เครื่องปั่น)</t>
  </si>
  <si>
    <t>เครื่องชั่งพิกัด  5  กิโลกรัม</t>
  </si>
  <si>
    <t>เครื่องสกัดแยกน้ำผลไม้</t>
  </si>
  <si>
    <t>เครื่องห่อภาชนะด้วยพลาสติกยืด</t>
  </si>
  <si>
    <t>มีดสำหรับงานผลไม้</t>
  </si>
  <si>
    <t>ไมโครเวฟ</t>
  </si>
  <si>
    <t>ชุดพาสเจอร์ไรส์ขนาด 200 ลิตร/ชั่วโมง</t>
  </si>
  <si>
    <t>หม้อนึ่งฆ่าเชื้อ</t>
  </si>
  <si>
    <t>เครื่องไล่อากาศ</t>
  </si>
  <si>
    <t>หม้อกำเนิดไฟฟ้าผลิตไอน้ำ</t>
  </si>
  <si>
    <t>เครื่องปิดฝากึ่งอัตโนมัติ</t>
  </si>
  <si>
    <t>เครื่องปอกเปลือกและกระทุ้งแกนสับปะรด</t>
  </si>
  <si>
    <t>เครื่องหั่นสับปะรดเป็นแว่น</t>
  </si>
  <si>
    <t>เครื่องตัดชิ้นสับปะรด</t>
  </si>
  <si>
    <t>เครื่องล้างกระป๋อง</t>
  </si>
  <si>
    <t>เครื่องเติมน้ำเชื่อมลงกระป๋อง</t>
  </si>
  <si>
    <t>ถังเตรียมน้ำเชื่อมขนาดจุ 500 ลิตร</t>
  </si>
  <si>
    <t>ถังพักน้ำเชื่อมขนาดจุ 500 ลิตร</t>
  </si>
  <si>
    <t>ถังน้ำร้อน ความจุ 80 ลิตร</t>
  </si>
  <si>
    <t>ถังน้ำเย็น ความจุ 80 ลิตร</t>
  </si>
  <si>
    <t>ชั้นสแตนเลส ขนาด 0.5x1.0x1.5 เมตร</t>
  </si>
  <si>
    <t>โต๊ะสแตนเลส ขนาด 1.10x2.30x0.80 เมตร</t>
  </si>
  <si>
    <t>ตะกร้อสำหรับถังต้ม</t>
  </si>
  <si>
    <t>ถังแช่เคมีขนาด 1.20*1.20*0.60 เมตร</t>
  </si>
  <si>
    <t>ถาดสแตนเลส ขนาด 0.40*0.30*1.50 เมตร</t>
  </si>
  <si>
    <t>ถังล้างวัตถุดิบ ขนาดความจุ 450 ลิตร</t>
  </si>
  <si>
    <t>ตะกร้าสำหรับใส่กระป๋องเข้าหม้อฆ่าเชื้อทำด้วยโลหะ</t>
  </si>
  <si>
    <t>ปั๊มลมขนาด 1.5 แรงม้า</t>
  </si>
  <si>
    <t>เครื่องกรองน้ำ กรองได้ไม่น้อยกว่า 1000 ลิตร/ชั่วโมง</t>
  </si>
  <si>
    <t>เครื่องพิมพ์ฝากระป๋อง</t>
  </si>
  <si>
    <t>ตู้อบไฟฟ้า</t>
  </si>
  <si>
    <t>พีเอชมิเตอร์</t>
  </si>
  <si>
    <t>Refractometer</t>
  </si>
  <si>
    <t>เครื่องชั่งพิกัด 200 กิโลกรัม</t>
  </si>
  <si>
    <t>เครื่องชั่งขนาด 1 กก.</t>
  </si>
  <si>
    <t>เครื่องชั่งละเอียด ทศนิยม 3 ตำแหน่ง</t>
  </si>
  <si>
    <t>ชั้นวางผลิตภัณฑ์ในห้องควบคุมความเย็น</t>
  </si>
  <si>
    <t>ห้องเย็นขนาด 3.00 *4.00*2.4 เมตร</t>
  </si>
  <si>
    <t>อุปกรณ์ห้องปฏิบัติการสำหรับผลิตภัณฑ์บรรจุกระป๋อง</t>
  </si>
  <si>
    <t>อุปกรณ์สแตนเลสสำหรับผลไม้และน้ำเชื่อม</t>
  </si>
  <si>
    <t>ท่อไอน้ำและท่อน้ำร้อน</t>
  </si>
  <si>
    <t>เตาเผา</t>
  </si>
  <si>
    <t>เครื่องมือหาจุดหลอมเหลว และตกผลึก</t>
  </si>
  <si>
    <t>ชุดกรองสารด้วยแรงดันสูญญากาศ (Suction pump)</t>
  </si>
  <si>
    <t>เครื่องกวนสารละลายด้วยแม่เหล็ก</t>
  </si>
  <si>
    <t>ตู้ใส่สารเคมี</t>
  </si>
  <si>
    <t>เครื่องชั่งไฟฟ้าละเอียด ทศนิยม ไม่น้อยกว่า 2  ตำแหน่ง</t>
  </si>
  <si>
    <t>อุปกรณ์และเครื่องแก้วในห้องวิทยาศาสตร์</t>
  </si>
  <si>
    <t>เครื่องหั่นซอยสมุนไพร</t>
  </si>
  <si>
    <t>เครื่องอบแห้งสมุนไพร</t>
  </si>
  <si>
    <t xml:space="preserve">เครื่องระเหยน้ำ </t>
  </si>
  <si>
    <t>เครื่องกรองน้ำ</t>
  </si>
  <si>
    <t>FORM4/6</t>
  </si>
  <si>
    <t>ถังพาสเจอร์ไรส์น้ำผลไม้</t>
  </si>
  <si>
    <t>เครื่องบดสมุนไพร</t>
  </si>
  <si>
    <t>เครื่องปิดกระป๋องกึ่งอัตโนมัติ</t>
  </si>
  <si>
    <t>อุปกรณ์ การแปรรูป</t>
  </si>
  <si>
    <t>เครื่องกวน</t>
  </si>
  <si>
    <t>เครื่องผนึกถุงพลาสติกแบบสูญญากาศ</t>
  </si>
  <si>
    <t>เครื่องบรรจุหีบห่อ</t>
  </si>
  <si>
    <t>คอมพิวเตอร์พร้อมอุปกรณ์ และ Printer พร้อมโต๊ะวาง</t>
  </si>
  <si>
    <t>หม้อนึ่งความดันไฟฟ้า</t>
  </si>
  <si>
    <t>เครื่องปิดกระป๋อง แบบกึ่งอัตโนมัติ</t>
  </si>
  <si>
    <t>เครื่องถ่ายเอกสาร</t>
  </si>
  <si>
    <t>ตู้โชว์ผลิตภัณฑ์ บานเลื่อน 2 ชั้น</t>
  </si>
  <si>
    <t xml:space="preserve">ตู้แช่แข็ง </t>
  </si>
  <si>
    <t>ตู้เก็บเอกสาร 4 ลิ้นชัก</t>
  </si>
  <si>
    <t>ปืนยิงราคา</t>
  </si>
  <si>
    <t>โต๊ะปฏิบัติการมีลิ้นชัก  พร้อมเก้าอี้</t>
  </si>
  <si>
    <t>เครื่องบันทึกเงินสด พร้อมบาร์โค๊ต</t>
  </si>
  <si>
    <t>เครื่องปรับอากาศ 35,000 BTU</t>
  </si>
  <si>
    <t>ป้ายนิเทศ</t>
  </si>
  <si>
    <t>พัดลมโคจร</t>
  </si>
  <si>
    <t xml:space="preserve"> เตาแก๊ส พร้อมอุปกรณ์</t>
  </si>
  <si>
    <t>เครื่องบดอาหาร</t>
  </si>
  <si>
    <t>อุปกรณ์การแปรรูปธัญพืช</t>
  </si>
  <si>
    <t>เครื่องคั้นน้ำผักและผลไม้ พร้อมชุดกรองน้ำผลไม้</t>
  </si>
  <si>
    <t>เครื่องพลาสเจอรไรซ์น้ำผักผลไม้</t>
  </si>
  <si>
    <t>เครื่องสเตอร์ไรซ์น้ำผักผลไม้</t>
  </si>
  <si>
    <t>เครื่องกวนผักผลไม้</t>
  </si>
  <si>
    <t>เครื่องปิดฝาจีบ</t>
  </si>
  <si>
    <t>ตู้อบผักผลไม้แห้ง</t>
  </si>
  <si>
    <t>เตาแก๊สพร้อมอุปกรณ์</t>
  </si>
  <si>
    <t>ตู้เย็น ขนาด 20 คิวบิกฟุต</t>
  </si>
  <si>
    <t>เครื่องปิดฝาฟอยด์แบบเท้าเหยียบ</t>
  </si>
  <si>
    <t>เครื่องวัดความหวาน</t>
  </si>
  <si>
    <t>เครื่องชั่งไฟฟ้า 1 กิโลกรัม</t>
  </si>
  <si>
    <t>เครื่องวัดออกชิเจนสำหรับห้องปฏิบัติการ</t>
  </si>
  <si>
    <t>เครื่องเขย่าฟลาส</t>
  </si>
  <si>
    <t>เครื่องปรับอากาศ ขนาด  35,000 BTU</t>
  </si>
  <si>
    <t>ลำดับที่</t>
  </si>
  <si>
    <t>หมายเหตุ</t>
  </si>
  <si>
    <t>ชื่อครุภัณฑ์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</si>
  <si>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</si>
  <si>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</si>
  <si>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</si>
  <si>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</si>
  <si>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</si>
  <si>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</si>
  <si>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</si>
  <si>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 xml:space="preserve"> </t>
  </si>
  <si>
    <t>ชุด</t>
  </si>
  <si>
    <t>*</t>
  </si>
  <si>
    <t>ประเภทวิชาเกษตรกรรม</t>
  </si>
  <si>
    <t xml:space="preserve"> Ai 01001</t>
  </si>
  <si>
    <t xml:space="preserve"> Ai 01002</t>
  </si>
  <si>
    <t xml:space="preserve"> Ai 01003</t>
  </si>
  <si>
    <t xml:space="preserve"> Ai 01004</t>
  </si>
  <si>
    <t xml:space="preserve"> Ai 01005</t>
  </si>
  <si>
    <t xml:space="preserve"> Ai 01006</t>
  </si>
  <si>
    <t xml:space="preserve"> Ai 01007</t>
  </si>
  <si>
    <t xml:space="preserve"> Ai 01008</t>
  </si>
  <si>
    <t xml:space="preserve"> Ai 01009</t>
  </si>
  <si>
    <t xml:space="preserve"> Ai 01010</t>
  </si>
  <si>
    <t xml:space="preserve"> Ai 01011</t>
  </si>
  <si>
    <t xml:space="preserve"> Ai 01012</t>
  </si>
  <si>
    <t xml:space="preserve"> Ai 01013</t>
  </si>
  <si>
    <t xml:space="preserve"> Ai 01014</t>
  </si>
  <si>
    <t xml:space="preserve"> Ai 01015</t>
  </si>
  <si>
    <t>เครื่อง</t>
  </si>
  <si>
    <t xml:space="preserve">เครื่องเล่น  VDO หรือ  VCD หรือ DVD </t>
  </si>
  <si>
    <t>เก้าอี้นั่ง พร้อมที่วางแขนรองเขียน</t>
  </si>
  <si>
    <t>เครื่องฉายภาพข้ามศรีษะ พร้อมจอรับภาพ</t>
  </si>
  <si>
    <t>เครื่องคอมพิวเตอร์พร้อมอุปกรณ์ และพรินเตอร์</t>
  </si>
  <si>
    <t>เครื่องฉายภาพทึบแสง</t>
  </si>
  <si>
    <t xml:space="preserve">ชั้นวางโทรทัศน์ VDO หรือ  VCD หรือ DVD </t>
  </si>
  <si>
    <t>เครื่องปรับอากาศ ขนาด 35,000 BTU</t>
  </si>
  <si>
    <t>ตู้เก็บเอกสาร และอุปกรณ์การสอน</t>
  </si>
  <si>
    <t>โต๊ะครูผู้สอนพร้อมเก้าอี้</t>
  </si>
  <si>
    <t>ตัว</t>
  </si>
  <si>
    <t>เตา</t>
  </si>
  <si>
    <t>ตู้</t>
  </si>
  <si>
    <t xml:space="preserve">  Ai 05001 </t>
  </si>
  <si>
    <t>ชุดปฏิบัติการแปรรูปผักและผลไม้  1 ชุด ประกอบด้วย</t>
  </si>
  <si>
    <t>ชุดปฏิบัติการทางเคมี 1 ชุด ประกอบด้วย</t>
  </si>
  <si>
    <t xml:space="preserve">   Ai 03001</t>
  </si>
  <si>
    <t>ตุ้</t>
  </si>
  <si>
    <t>กล้อง</t>
  </si>
  <si>
    <t xml:space="preserve">  Ai 04001 </t>
  </si>
  <si>
    <t>ชุดปฏิบัติการแปรรูปธัญพืช  1 ชุด ประกอบด้วย</t>
  </si>
  <si>
    <t xml:space="preserve">  Ai 06001 </t>
  </si>
  <si>
    <t>ชุดปฏิบัติการแปรรูปพืชสมุนไพร  1  ชุด ประกอบด้วย</t>
  </si>
  <si>
    <t xml:space="preserve">ชุดปฏิบัติการทำไวน์  </t>
  </si>
  <si>
    <t>ชุดแปรรูปผลไม้บรรจุกระป๋อง</t>
  </si>
  <si>
    <t>ชุดปฏิบัติการทางเคมี</t>
  </si>
  <si>
    <t xml:space="preserve">ชุดปฏิบัติการควบคุมคุณภาพอาหาร  </t>
  </si>
  <si>
    <t xml:space="preserve">ชุดปฏิบัติการแปรรูปธัญพืช  </t>
  </si>
  <si>
    <t xml:space="preserve">ชุดปฏิบัติการแปรรูปผักและผลไม้ </t>
  </si>
  <si>
    <t xml:space="preserve">ชุดปฏิบัติการแปรรูปพืชสมุนไพร </t>
  </si>
  <si>
    <t xml:space="preserve">ชุดปฏิบัติการบรรจุภัณฑ์ </t>
  </si>
  <si>
    <t xml:space="preserve">ชุดครุภัณฑ์ห้องจำหน่ายผลิตภัณฑ์ </t>
  </si>
  <si>
    <t>อัน</t>
  </si>
  <si>
    <t>ถัง</t>
  </si>
  <si>
    <t>1. CAN OPENER</t>
  </si>
  <si>
    <t>2. HAND SAW</t>
  </si>
  <si>
    <t>3. SEAM  PROJECTOR</t>
  </si>
  <si>
    <t>4. SEAM  MICROMETER</t>
  </si>
  <si>
    <t>5. STATION DEPTH GAUGE</t>
  </si>
  <si>
    <t>6. VACUUM GAUGE FOR CAN</t>
  </si>
  <si>
    <t>7. NIPPER</t>
  </si>
  <si>
    <t>8. SCISSOR</t>
  </si>
  <si>
    <t>ชั้น</t>
  </si>
  <si>
    <t>29 นิ้ว  พร้อมชั้นวางโทรทัศน์</t>
  </si>
  <si>
    <t>กว่า 10 x 10 นิ้ว จอภาพ ขนาด 70 x 70 นิ้ว</t>
  </si>
  <si>
    <t>ใช้กรองสารเคมีด้วยระบบสูญญากาศ</t>
  </si>
  <si>
    <t>ใช้กวนสารละลาย ใช้ไฟฟ้า</t>
  </si>
  <si>
    <t>ใช้ชั่งสารเคมี ใช้ไฟฟ้า</t>
  </si>
  <si>
    <t>ตู้มีลิ้นชัก มีชั้นวาง</t>
  </si>
  <si>
    <t>ตู้ไม้ใช้เก็บอุปกรณ์</t>
  </si>
  <si>
    <t>โต๊ะปฏิบัติการ มีลิ้นชัก</t>
  </si>
  <si>
    <t>ถังแก๊สความจุ ไม่น้อยกว่า  15 กก. ได้มาตรฐาน</t>
  </si>
  <si>
    <t>เป็นชุดอุปกรณ์ เครื่องแก้ว</t>
  </si>
  <si>
    <t>กระดานสีขาว ขนาด 122 x 245  ซม.</t>
  </si>
  <si>
    <t>ใช้ดูดสารพิษ สารเคมี ในห้องปฏิบัติการ</t>
  </si>
  <si>
    <t xml:space="preserve">ใช้เผาสารต่าง ๆ </t>
  </si>
  <si>
    <t>ใช้หาจุดหลอมเหลว และตกผลีก</t>
  </si>
  <si>
    <t>ใช้กลั่นไอน้ำ</t>
  </si>
  <si>
    <t>ใช้ตรวจสอบ pH ของอาหารได้  ใช้ไฟฟ้า 220 Volt.</t>
  </si>
  <si>
    <t>ตู้ไม้ ใช้เก็บเครื่องมือ อุปกรณ์ มีชั้นวาง มี 2 ประตู</t>
  </si>
  <si>
    <t>ใช้ตรวจสอบคุณภาพน้ำในสนาม</t>
  </si>
  <si>
    <t>เป็นเครื่องฉายภาพข้ามศรีษะ พร้อมจอรับภาพ</t>
  </si>
  <si>
    <t>ติดเพดาน</t>
  </si>
  <si>
    <t>โต๊ะทำงาน มีลิ้นชัก พร้อมเก้าอี้</t>
  </si>
  <si>
    <t>ใช้วัดออกวิเจนในห้องปฏิบัติการ</t>
  </si>
  <si>
    <t>กล้องจุลทรรศน์ กำลังขยายไม่ต่ำกว่า 1,000 เท่า</t>
  </si>
  <si>
    <t>ใช้เขย่าสารเคมี ที่บรรจุในฟลาส</t>
  </si>
  <si>
    <t>ใช้ทำน้ำกลั่น ในห้องปฏิบัติการ</t>
  </si>
  <si>
    <t>ใช้โม่เมล็ดพืช ใช้ไฟฟ้า</t>
  </si>
  <si>
    <t>ใช้หั่นแป้ง และข้าวเกรียบ ใช้ไฟฟ้า</t>
  </si>
  <si>
    <t>ใช้อบ และรมควัน ปรับอุณหภูมิได้ ใช้แก๊ส</t>
  </si>
  <si>
    <t>เตาแก๊สหุงต้มในบ้าน พร้อมถังแก๊ส</t>
  </si>
  <si>
    <t>อุปกรณ์ใช้ในการแปรรูปธัญพืช</t>
  </si>
  <si>
    <t>ตู้ไม้ ใช้เก็บอุปกรณ์ มีลิ้นชัก</t>
  </si>
  <si>
    <t>โต๊ะปฏิบัติการ</t>
  </si>
  <si>
    <t>เป็นอ่างสำหรับทอดอาหาร</t>
  </si>
  <si>
    <t>เป็นอ่าง สำหรับนึ่งอาหาร</t>
  </si>
  <si>
    <t>ใช้ชั่งของ</t>
  </si>
  <si>
    <t>ใช้บดอาหารทั้งแห้ง และเหลว</t>
  </si>
  <si>
    <t>ใช้บด นวดอาหาร ใช้ไฟฟ้า</t>
  </si>
  <si>
    <t>โต๊ะปฏิบัติงาน พร้อมเก้าอี้</t>
  </si>
  <si>
    <t>ใช้พลาสเจอร์ไรช์ ผักผลไม้</t>
  </si>
  <si>
    <t>ใช้สเตอร์ไรช์ น้ำผักผลไม้ ใช้ไฟฟ้า</t>
  </si>
  <si>
    <t>ใช้กวนอาหาร (ผักผลไม้) ใช้แก๊ส</t>
  </si>
  <si>
    <t>ใช้ปิดฝาจีบขวดแก้ว ใช้มือปิด</t>
  </si>
  <si>
    <t>ใช้ปิดฝา ขวดพลาสติก ใช้ไฟฟ้า</t>
  </si>
  <si>
    <t>ใช้อบแห้งผักผลไม้ ให้แห้ง</t>
  </si>
  <si>
    <t>เตาแก๊สหุงต้มในบ้าน พร้อมอุปกรณ์ ถังแก๊ส</t>
  </si>
  <si>
    <t>ใช้เก็บอุปกรณ์ ตู้ไม้ มีชั้นว่าง</t>
  </si>
  <si>
    <t>โต๊ะปฏิบัติการ ทำด้วยไม้ พร้อมเก้าอี้</t>
  </si>
  <si>
    <t>ใช้บดอาหารแห้ง และเหลว</t>
  </si>
  <si>
    <t>ตู้เย็นขนาดไม่ต่ำกว่า 20 คิวบิกฟุต</t>
  </si>
  <si>
    <t>ใช้สกัดและแยกน้ำผักผลไม้ ใช้ไฟฟ้า</t>
  </si>
  <si>
    <t>อ่างสแตนเลส</t>
  </si>
  <si>
    <t>มีดขนาดต่าง ๆ  ทำด้วยสแตนเลส</t>
  </si>
  <si>
    <t>ตู้ไมโครเวฟ</t>
  </si>
  <si>
    <t>ใช้หั่นพืช สมุนไพร ใช้ไฟฟ้า</t>
  </si>
  <si>
    <t>ใช้บดอาหาร ใช้ไฟฟ้า</t>
  </si>
  <si>
    <t>ใช้อบแห้ง ใช้ไฟฟ้า</t>
  </si>
  <si>
    <t>เตาแก๊สหุงต้มในบ้าน พร้อมถังแก๊สและอุปกรณ์</t>
  </si>
  <si>
    <t>ตู้ไม้ ใช้เก็บอุปกรณ์ มี 2 ประตู</t>
  </si>
  <si>
    <t>โต๊ะไม้ มีลิ้นชัก พร้อมเก้าอี้</t>
  </si>
  <si>
    <t>ใช้ปิดฝาจีบขวดแก้ว</t>
  </si>
  <si>
    <t>ใช้บด และนวด ใช้ไฟฟ้า</t>
  </si>
  <si>
    <t>อุปกรณ์ในการแปรรูป</t>
  </si>
  <si>
    <t>พัดลมโคจร ขนาดไม่ต่ำกว่า 16 นิ้ว</t>
  </si>
  <si>
    <t>ใช้กรองน้ำ แบบ Reverse osmosis</t>
  </si>
  <si>
    <t>ถังพลาสเจอร์ไรช์น้ำผักผลไม้ ใช้ไฟฟ้า</t>
  </si>
  <si>
    <t>ใช้ปิดกระป๋อง แบบกึ่งอัตโนมัติ ใช้ไฟฟ้า</t>
  </si>
  <si>
    <t>ใช้ระเหยน้ำ ออกจากอาหาร</t>
  </si>
  <si>
    <t>ตู้กระจก มีชั้น 2 ชั้น มีประตู 2 บาน</t>
  </si>
  <si>
    <t>ชั้นวางสินค้าจำหน่าย มี 3 ชั้น</t>
  </si>
  <si>
    <t>ใช้ผนึกถุงพลาสติก สุญญากาศ ใช้ไฟฟ้า</t>
  </si>
  <si>
    <t>ใช้ห่อภาชนะ โดยพลาสติกยืด</t>
  </si>
  <si>
    <t>ใช้ห่อภาชนะ เป็นชุด</t>
  </si>
  <si>
    <t>คอมพิวเตอร์ พร้อมอุปกรณ์,ปริ้นเตอร์,โต๊ะวาง</t>
  </si>
  <si>
    <t>เป็นเครื่องปิดกระป๋องแบบกึ่งอัตโนมัติ</t>
  </si>
  <si>
    <t>เป็นหม้อนึ่งความดัน ใช้ไฟฟ้า</t>
  </si>
  <si>
    <t>โต๊ะปฏิบัติการ มีลิ้นชัก พร้อมเก้าอี้</t>
  </si>
  <si>
    <t>พัดลมโคจร ติดเพดาน ขนาด 16 นิ้ว</t>
  </si>
  <si>
    <t>เครื่องพิมพ์แบบหัวเข็ม ขนาด 24 หัวเข็ม</t>
  </si>
  <si>
    <t>ตู้เย็นมีขนาด 20 คิวบิกฟุต</t>
  </si>
  <si>
    <t>ตู้แช่เย็น ปรับอุณหภูมิได้</t>
  </si>
  <si>
    <t>ตู้แช่แข็ง  ปรับอุณหภูมิได้</t>
  </si>
  <si>
    <t>ตู้เหล็กเก็บอุปกรณ์</t>
  </si>
  <si>
    <t>ตู้เหล็กเก็บเอกสาร มี 4 ลิ้นชัก</t>
  </si>
  <si>
    <t>ปืนยิงราคาสินค้า</t>
  </si>
  <si>
    <t>ป้ายนิเทศ มีกระจก</t>
  </si>
  <si>
    <t>เป็นเครื่องคำนาณเลข</t>
  </si>
  <si>
    <t>พัดลมโคจร ขนาด 16 นิ้ว</t>
  </si>
  <si>
    <t>ใช้บันทึกเงินสด</t>
  </si>
  <si>
    <t>ใช้คั้น/กรองน้ำผลไม้ ใช้ไฟฟ้า</t>
  </si>
  <si>
    <t>ใช้กรองไวน์</t>
  </si>
  <si>
    <t>ชุดถังหมักไวน์ ทำด้วยสแตนเลส</t>
  </si>
  <si>
    <t>เครื่องปิดจุกคอร์ก</t>
  </si>
  <si>
    <t>ใช้ปิดจุกคอร์ด ขวดบรรจุไว้น์</t>
  </si>
  <si>
    <t>เครื่องชั่งพิกัด 10 กิโลกรัม</t>
  </si>
  <si>
    <t>เครื่องตรวจสอบอุปกรณ์ภาพไวน์</t>
  </si>
  <si>
    <t>เครื่องปรับอากาศ ขนาด 35000 BTU</t>
  </si>
  <si>
    <t>โต๊ะสแตนเลส พร้อมเก้าอี้</t>
  </si>
  <si>
    <t>เตาแก๊สในบ้าน พร้อมอุปกรณ์</t>
  </si>
  <si>
    <t>อุปกรณ์ในการทำไว้น์</t>
  </si>
  <si>
    <t>ชุดบรรจุไวน์ในภาชนะขวด</t>
  </si>
  <si>
    <t>ชุดพลาเจอร์ไรช์</t>
  </si>
  <si>
    <t>ใช้ผลิตไอน้ำ (boiler)</t>
  </si>
  <si>
    <t>เครื่องหั่นสับปะรด</t>
  </si>
  <si>
    <t>เครื่องปอกเปลือก และกระทุ้งแกนสับปะรด</t>
  </si>
  <si>
    <t>ถังเตรียมน้ำเชื่อม ขนาดจุ 500 ลิตร ทำด้วยสแตนเลส</t>
  </si>
  <si>
    <t>ถังพักน้ำเชื่อม ขนาดจุ 500 ลิตร ทำด้วยสแตนเลส</t>
  </si>
  <si>
    <t>ถังน้ำร้อน ความจุ 80 ลิตร ทำด้วยสแตนเลส</t>
  </si>
  <si>
    <t>ถังน้ำเย็น ความจุ 80 ลิตร ทำด้วยสแตนเลส</t>
  </si>
  <si>
    <t>ชั้นสแตนเลส</t>
  </si>
  <si>
    <t>ถังแช่สารเคมี ทำด้วยสแตนเลส</t>
  </si>
  <si>
    <t>ถาดสแตนเลส ทำด้วยสแตนเลส</t>
  </si>
  <si>
    <t>ถังล้างวัตถุดิบ ทำด้วยสแตนเลส</t>
  </si>
  <si>
    <t>ใช้วัดความเป็นกรด ด่าง</t>
  </si>
  <si>
    <t>ใช้วัดความหวาน</t>
  </si>
  <si>
    <t>ใช้ชั่งวัตถุดิบ</t>
  </si>
  <si>
    <t>เครื่องชั่ง ใช้ชั่งสารเคมี</t>
  </si>
  <si>
    <t>ใช้ชั่งสารเคมี</t>
  </si>
  <si>
    <t>ใช้ตรวจสอบอาหารที่บรรจุกระป๋อง</t>
  </si>
  <si>
    <t>อุปกรณ์สแตนเลส</t>
  </si>
  <si>
    <t>ท่อไอน้ำ และท่อน้ำร้อน</t>
  </si>
  <si>
    <t>ทำด้วยโลหะ ขนาด 0.80*0.90*0.60 เมตร</t>
  </si>
  <si>
    <t>ตะกร้าสำหรับใส่กระป๋องเข้าหม้อฆ่าเชื้อ</t>
  </si>
  <si>
    <t xml:space="preserve">รถเข็นตะกร้ากระป๋องเข้าหม้อฆ่าเชื้อ </t>
  </si>
  <si>
    <t>ขนาด0.8*0.9*0.6 เมตร</t>
  </si>
  <si>
    <t>เตาแก๊ส  พร้อมอุปกรณ์</t>
  </si>
  <si>
    <t>ชุดปฏิบัติการควบคุมคุณภาพอาหาร  1  ชุด  ประกอบด้วย</t>
  </si>
  <si>
    <t>อ่างล้างจานแบบอ่างคู่</t>
  </si>
  <si>
    <t>ชุดเครื่องเสียงพร้อม ลำโพง 1 คู่ และไมด์ลอย</t>
  </si>
  <si>
    <t>โต๊ะสแตนเลส</t>
  </si>
  <si>
    <t>ขนาด 0.80*0.90*0.60 เมตร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</si>
  <si>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02001 </t>
    </r>
  </si>
  <si>
    <t>Ai 02002</t>
  </si>
  <si>
    <t>Ai 02003</t>
  </si>
  <si>
    <t>Ai 02004</t>
  </si>
  <si>
    <t>Ai 02005</t>
  </si>
  <si>
    <t>Ai 03002</t>
  </si>
  <si>
    <t>Ai 03003</t>
  </si>
  <si>
    <t>Ai 03004</t>
  </si>
  <si>
    <t>Ai 03005</t>
  </si>
  <si>
    <t>Ai 03006</t>
  </si>
  <si>
    <t>Ai 03007</t>
  </si>
  <si>
    <t>Ai 03008</t>
  </si>
  <si>
    <t>Ai 03009</t>
  </si>
  <si>
    <t>Ai 03010</t>
  </si>
  <si>
    <t>Ai 03011</t>
  </si>
  <si>
    <t>Ai 03012</t>
  </si>
  <si>
    <t>Ai 03013</t>
  </si>
  <si>
    <t>Ai 06002</t>
  </si>
  <si>
    <t>Ai 06003</t>
  </si>
  <si>
    <t>Ai 08002</t>
  </si>
  <si>
    <t>Ai 08003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</si>
  <si>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18001 </t>
    </r>
  </si>
  <si>
    <t>กระดานไวท์บอร์ด  ขนาด 122 x 245  ซม.</t>
  </si>
  <si>
    <t>เครื่องรับโทรทัศน์ ขนาดจอภาพ 29 นิ้ว  ต่อเชื่อมกับ VDO และ VCD</t>
  </si>
  <si>
    <t>พัดลมระบายอากาศ</t>
  </si>
  <si>
    <t>กระดานไวท์บอร์ด  122 x 245  ซม.</t>
  </si>
  <si>
    <t>โต๊ะปฏิบัติการวิทยาศาสตร์พร้อมเก้าอี้</t>
  </si>
  <si>
    <t>เครื่องวัดแอลกอฮอร์</t>
  </si>
  <si>
    <t>เครื่องวัดความข้นหนืดในอาหาร</t>
  </si>
  <si>
    <t>กล้องจุลทรรศน์ Sterio microscope</t>
  </si>
  <si>
    <t>กระดานไวท์บอร์ด  ขนาด 122 x 245 ซม.</t>
  </si>
  <si>
    <t>เครื่องชั่ง  พิกัด  5 กก.</t>
  </si>
  <si>
    <t>เครื่องชั่ง  พิกัด 1 กก.</t>
  </si>
  <si>
    <t>ครกไฟฟ้า (เครื่องปั่น)</t>
  </si>
  <si>
    <t>ชุดปฏิบัติการบรรจุภัณฑ์  1  ชุด  ประกอบด้วย</t>
  </si>
  <si>
    <t>เครื่องพิมพ์แบบหัวเข็ม Dot  matrix 24 หัวเข็ม</t>
  </si>
  <si>
    <t>ชุดครุภัณฑ์ห้องจำหน่ายผลิตภัณฑ์  1 ชุด  ประกอบด้วย</t>
  </si>
  <si>
    <t xml:space="preserve">ชั้นวางสินค้าจำหน่าย  3 ชั้น </t>
  </si>
  <si>
    <t>ตู้เย็นขนาด 20 คิวบิคฟุต</t>
  </si>
  <si>
    <t>ตู้แช่เย็น ขนาด  32  คิวบิคฟุต</t>
  </si>
  <si>
    <t>เครื่องคำณวณเลขไฟฟ้า  12 หลัก</t>
  </si>
  <si>
    <t>เครื่องชั่ง พิกัด  10  กิโลกรัม</t>
  </si>
  <si>
    <t>เครื่องปรับอากาศ ขนาด  35,000  BTU</t>
  </si>
  <si>
    <t>โต๊ะปฏิบัติการอาหารพร้อมเก้าอี้</t>
  </si>
  <si>
    <t xml:space="preserve">เครื่องรับโทรทัศน์ ขนาดจอภาพ 29 นิ้ว  </t>
  </si>
  <si>
    <t>ต่อเชื่อมกับ VDO และ VCD</t>
  </si>
  <si>
    <t xml:space="preserve">เครื่องรับสัญญาณภาพจากคอมพิวเตอร์ </t>
  </si>
  <si>
    <t>(VDO  Projecter)</t>
  </si>
  <si>
    <t>เครื่องรับสัญญาณจากคอมพิวเตอร์</t>
  </si>
  <si>
    <t>เครื่องคอมพิวเตอร์ อุปกรณ์และพริ้นเตอร์</t>
  </si>
  <si>
    <t>เป็นโต๊ะสำหรับวางคอมพิวเตอร์ และอุปกรณ์มีล็อกเกอร์</t>
  </si>
  <si>
    <t>ใช้ระบายอากาศ ขนาดไม่ต่ำกว่า  10  นิ้ว</t>
  </si>
  <si>
    <t>เป็นเครื่องฉายภาพ พร้อมจอรับภาพติดเพดาน</t>
  </si>
  <si>
    <t>ใช้วัดความข้นหนืดของอาหาร เช่น แยม,เยลลี่,ซอส ฯลฯ</t>
  </si>
  <si>
    <t>โต๊ะปฏิบัติการเคมีพร้อมเก้าอี้</t>
  </si>
  <si>
    <t xml:space="preserve"> (ประกอบด้วย โต๊ะ 1 ตัวเก้าอี้ 5 ตัว)</t>
  </si>
  <si>
    <t>กระดานสีขาว ขนาด 123 x 245 ซม.</t>
  </si>
  <si>
    <t>ใช้หาจุดเยือกแข็งและจุดหลอมเหลวของสาร</t>
  </si>
  <si>
    <t xml:space="preserve">ใช้วิเคราะห์เยื่อใย ในอาหารต่าง ๆ </t>
  </si>
  <si>
    <t xml:space="preserve">โต๊ะปฏิบัติการ พร้อมเก้าอี้  </t>
  </si>
  <si>
    <t>ประกอบด้วย โต๊ะ 1 ตัว , เก้าอี้  5 ตัว</t>
  </si>
  <si>
    <t>ใช้อบขนมปัง เบเกอรี่ ใช้แก๊ส</t>
  </si>
  <si>
    <t>ใช้นวดแป้ง และส่วนผสม ใช้ไฟฟ้า</t>
  </si>
  <si>
    <t>ประกอบด้วย โต๊ะ 1 ตัว เก้าอี้  5 ตัว</t>
  </si>
  <si>
    <t>ใช้คั้น / กรองน้ำผักผลไม้ ใช้ไฟฟ้า</t>
  </si>
  <si>
    <t>โต๊ะปฏิบัติงาน มีลิ้นชักพร้อมเก้าอี้</t>
  </si>
  <si>
    <t>ประกอบด้วย โต๊ะ 1 ตัว ,  เก้าอี้  5 ตัว</t>
  </si>
  <si>
    <t>ใช้กวนอาหาร ใช้แก๊ส</t>
  </si>
  <si>
    <t xml:space="preserve">โต๊ะปฏิบัติการ พร้อมเก้าอี้ 1 ชุด </t>
  </si>
  <si>
    <t>ประกอบด้วย โต๊ะ 1 ตัว ,  เก้าอี้ 5 ตัว</t>
  </si>
  <si>
    <t>ถังเข็นสแตนเลส ขนาด 0.5x0.5x0.5 เมตร</t>
  </si>
  <si>
    <t>(ความจุ 100 ลิตร)</t>
  </si>
  <si>
    <t>ถังน้ำมันเชื้อเพลิงสำหรับใช้กับเครื่องกำเนิดไอน้ำ</t>
  </si>
  <si>
    <t>ความจุ 5000 ลิตร</t>
  </si>
  <si>
    <t>ความจุ  5000 ลิตร</t>
  </si>
  <si>
    <t>ชั้นสำหรับวางผลิตภัณฑ์</t>
  </si>
  <si>
    <t>FORM1/….</t>
  </si>
  <si>
    <t>รหัสวิชา</t>
  </si>
  <si>
    <t>ชื่อรายวิชา</t>
  </si>
  <si>
    <t>หน่วยกิต</t>
  </si>
  <si>
    <t>ชั่วโมง</t>
  </si>
  <si>
    <t>หมวดวิชาชีพ วิชาชีพพื้นฐาน</t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</si>
  <si>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</si>
  <si>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</si>
  <si>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</si>
  <si>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</si>
  <si>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t>3000-0201</t>
  </si>
  <si>
    <t>โปรแกรมสำเร็จรูปในงานอาชีพ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</si>
  <si>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</si>
  <si>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</si>
  <si>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</si>
  <si>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</si>
  <si>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กลุ่มพื้นฐานงานอาชีพ</t>
  </si>
  <si>
    <t>3500-0103</t>
  </si>
  <si>
    <t>เคมีทั่วไปและการวิเคราะห์</t>
  </si>
  <si>
    <t>3500-0104</t>
  </si>
  <si>
    <t>จุลชีววิทยา</t>
  </si>
  <si>
    <t>3500-0106</t>
  </si>
  <si>
    <t>สถิติและการวางแผนการทดลอง</t>
  </si>
  <si>
    <t>3507-2001</t>
  </si>
  <si>
    <t>อินทรีย์เคมี</t>
  </si>
  <si>
    <t>3507-2002</t>
  </si>
  <si>
    <t>ชีวเคมีเบื้องต้น</t>
  </si>
  <si>
    <t>3507-2003</t>
  </si>
  <si>
    <t>มาตรฐานอาหารและการควบคุมคุณภาพผลิตภัณฑ์</t>
  </si>
  <si>
    <t>3507-2004</t>
  </si>
  <si>
    <t>การบรรจุภัณฑ์</t>
  </si>
  <si>
    <t>3507-2005</t>
  </si>
  <si>
    <t>การจัดการธุรกิจอุตสาหกรรมเกษตร</t>
  </si>
  <si>
    <t>3507-2006</t>
  </si>
  <si>
    <t>3512-2114</t>
  </si>
  <si>
    <t>การสุขาภิบาลสิ่งแวดล้อมในอุตสาหกรรมเกษตร</t>
  </si>
  <si>
    <t>3501-2001</t>
  </si>
  <si>
    <t>สัมมนา</t>
  </si>
  <si>
    <t>3506-2001</t>
  </si>
  <si>
    <t>การประยุกต์ใช้คอมพิวเตอร์เพื่องานอาชีพ</t>
  </si>
  <si>
    <t>3507-2101</t>
  </si>
  <si>
    <t>ผลิตภัณฑ์ผักและผลไม้</t>
  </si>
  <si>
    <t>การแปรรูปธัญพืช</t>
  </si>
  <si>
    <t>3507-2103</t>
  </si>
  <si>
    <t>การผลิตเครื่องดื่ม</t>
  </si>
  <si>
    <t>3507-2104</t>
  </si>
  <si>
    <t>ผลิตภัณฑ์แป้ง</t>
  </si>
  <si>
    <t>3507-2105</t>
  </si>
  <si>
    <t>ผลิตภัณฑ์ชา กาแฟและโกโก้</t>
  </si>
  <si>
    <t>รายวิชาเกี่ยวกับผลิตภัณฑ์พืชตามความต้องการของท้องถิ่น</t>
  </si>
  <si>
    <t>3501-1001</t>
  </si>
  <si>
    <t>หลักการส่งเสริมการเกษตร</t>
  </si>
  <si>
    <t>3508-2003</t>
  </si>
  <si>
    <t>ผลิตภัณฑ์สมุนไพรเพื่อเศรษฐกิจชุมชน</t>
  </si>
  <si>
    <t>3508-2106</t>
  </si>
  <si>
    <t>ประเภทวิชา…เกษตรกรรม……………………………………………………..</t>
  </si>
  <si>
    <t>สาขาวิชา        อุตสาหกรรมเกษตร…………………………………………….</t>
  </si>
  <si>
    <t>สาขางาน …ผลิตภัณฑ์พืช………………………………………………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</si>
  <si>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</si>
  <si>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</si>
  <si>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</si>
  <si>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</si>
  <si>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</si>
  <si>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</si>
  <si>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</si>
  <si>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รหัส       พื้นที่</t>
  </si>
  <si>
    <t>พื้นที่ปฏิบัติงาน</t>
  </si>
  <si>
    <t>ชม.ต่อสัปดาห์</t>
  </si>
  <si>
    <t>บังคับ</t>
  </si>
  <si>
    <t>เลือก</t>
  </si>
  <si>
    <t>ภาคเรียน</t>
  </si>
  <si>
    <t xml:space="preserve"> /</t>
  </si>
  <si>
    <t>Et03</t>
  </si>
  <si>
    <t>ห้องปฏิบัติการวิทยาศาสตร์ 2</t>
  </si>
  <si>
    <t>ใช้ร่วมกับคณะวิชาพื้นฐาน</t>
  </si>
  <si>
    <t>Et02</t>
  </si>
  <si>
    <t>ห้องปฏิบัติการวิทยาศาสตร์ 1</t>
  </si>
  <si>
    <t>Pl01</t>
  </si>
  <si>
    <t>ห้องโสตทัศนูปกรณ์ คณะวิชาพืชศาสตร์</t>
  </si>
  <si>
    <t>สาขาวิชาพืชศาสตร์</t>
  </si>
  <si>
    <t>Pl20</t>
  </si>
  <si>
    <t>แปลงทดลองวิจัยและขยายพันธุ์พืชไร่-นา</t>
  </si>
  <si>
    <t>Ai01</t>
  </si>
  <si>
    <t>ห้องบรรยายรวม</t>
  </si>
  <si>
    <t>Ab02</t>
  </si>
  <si>
    <t>ห้องปฏิบัติการคอมพิวเตอร์</t>
  </si>
  <si>
    <t>สาขาวิชาธุรกิจเกษตร</t>
  </si>
  <si>
    <t>/</t>
  </si>
  <si>
    <r>
      <t>A</t>
    </r>
    <r>
      <rPr>
        <sz val="14"/>
        <rFont val="Cordia New"/>
        <family val="2"/>
      </rPr>
      <t>i02</t>
    </r>
  </si>
  <si>
    <t>ห้องปฏิบัติการทางเคมี</t>
  </si>
  <si>
    <t>สามารถใช้ห้องปฏิบัติการ</t>
  </si>
  <si>
    <t>วิทยาศาสตร์ของคณะวิชาพื้นฐาน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</si>
  <si>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</si>
  <si>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</si>
  <si>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t>ห้องปฏิบัติการควบคุมคุณภาพอาหาร</t>
  </si>
  <si>
    <t>มาตรฐานอาหารและการควบคุมคุณภาพ</t>
  </si>
  <si>
    <t>ผลิตภัณฑ์</t>
  </si>
  <si>
    <t>Ai07</t>
  </si>
  <si>
    <t>ห้องปฏิบัติการบรรจุภัณฑ์</t>
  </si>
  <si>
    <t>Ab04</t>
  </si>
  <si>
    <t>ห้องปฏิบัติการธุรกิจเกษตร 1</t>
  </si>
  <si>
    <t>กฏหมายอาหารและโรงงานอุตสาหกรรม</t>
  </si>
  <si>
    <t>เกษตร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</si>
  <si>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05</t>
    </r>
  </si>
  <si>
    <t>ห้องปฏิบัติการแปรรูปผักและผลไม้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</si>
  <si>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</si>
  <si>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</si>
  <si>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t>ห้องจำหน่ายผลิตภัณฑ์</t>
  </si>
  <si>
    <t>3507-2102</t>
  </si>
  <si>
    <t>Ai04</t>
  </si>
  <si>
    <t>ห้องปฏิบัติการแปรรูปธัญพืช</t>
  </si>
  <si>
    <t>Ai08</t>
  </si>
  <si>
    <t>Ai03</t>
  </si>
  <si>
    <t>Ai05</t>
  </si>
  <si>
    <t>ผลิตภัณฑ์ ชา กาแฟและโกโก้</t>
  </si>
  <si>
    <t>Ai06</t>
  </si>
  <si>
    <t>ห้องปฏิบัติการแปรรูปพืชสมุนไพร</t>
  </si>
  <si>
    <t>Ht02</t>
  </si>
  <si>
    <t>ห้องปฏิบัติการเทคโนโลยีแปรรูปสมุนไพร</t>
  </si>
  <si>
    <t>สาขาวิชาเทคโนโลยีสมุนไพร</t>
  </si>
  <si>
    <t>Pl02</t>
  </si>
  <si>
    <t>ห้องปฏิบัติการทางพืชศาสตร์</t>
  </si>
  <si>
    <t>3500-0005</t>
  </si>
  <si>
    <t>อุตสาหกรรมเกษตรเบื้องต้น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</si>
  <si>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</si>
  <si>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t>ห้องบรรยายรวม 1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</si>
  <si>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</si>
  <si>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t>สาขาวิชา  อุตสาหกรรมเกษตร</t>
  </si>
  <si>
    <t>สาขางาน  ผลิตภัณฑ์พืช</t>
  </si>
  <si>
    <t>รหัสพื้นที่</t>
  </si>
  <si>
    <t>ระดับชั้นปี</t>
  </si>
  <si>
    <t>จำนวนชั่วโมง</t>
  </si>
  <si>
    <t>จำนวนกลุ่ม</t>
  </si>
  <si>
    <t>จำนวนนักเรียน/กลุ่ม</t>
  </si>
  <si>
    <t>รวมจำนวนนักเรียน</t>
  </si>
  <si>
    <t>จำนวน ชม.ที่ใช้</t>
  </si>
  <si>
    <t>รวมจำนวนชั่วโมง</t>
  </si>
  <si>
    <t>แรก</t>
  </si>
  <si>
    <t>หลัง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</si>
  <si>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04</t>
    </r>
  </si>
  <si>
    <t xml:space="preserve">ประเภทวิชาเกษตรกรรม   สาขาวิชา อุตสาหกรรมเกษตร สาขางาน ผลิตภัณฑ์พืช </t>
  </si>
  <si>
    <t>ห้องบรรยาย 1</t>
  </si>
  <si>
    <t>รหัสวิชา  3500-0005    ชื่อรายวิชา  อุตสาหกรรมเกษตรเบื้องต้น       จำนวนชั่วโมงต่อสัปดาห์................2...............     จำนวนชั่วโมงรวม…………40………………</t>
  </si>
  <si>
    <t>ชื่องาน / มาตรฐาน</t>
  </si>
  <si>
    <t>เวลา(ชม.)</t>
  </si>
  <si>
    <t>รหัสครุภัณฑ์</t>
  </si>
  <si>
    <t>จำนวน</t>
  </si>
  <si>
    <t>งานศึกษาหลักการในการดำเนินงานอุตสาหกรรมเกษตรจากโรงงาน</t>
  </si>
  <si>
    <t>เครื่องรับโทรทัศน์ ขนาดจอภาพไม่ต่ำกว่า 29 นิ้ว  ต่อเชื่อม</t>
  </si>
  <si>
    <t>1 เครื่อง</t>
  </si>
  <si>
    <t>ตัวอย่างใน VCD หรือ VDO ฯลฯ</t>
  </si>
  <si>
    <t>กับ VDO และ VCD</t>
  </si>
  <si>
    <t>งานวางแผนการดำเนินงานด้านอุตสาหกรรมเกษตรจากกรณีศึกษา</t>
  </si>
  <si>
    <t>1 ชุด</t>
  </si>
  <si>
    <t>40 ตัว</t>
  </si>
  <si>
    <t>เครื่องรับสัญญาณภาพจากคอมพิวเตอร์</t>
  </si>
  <si>
    <t>กระดานไวท์บอร์ด</t>
  </si>
  <si>
    <t>2 ชุด</t>
  </si>
  <si>
    <t>ชุดเครื่องเสียงพร้อมไมโครโฟน (ไมค์ลอย)</t>
  </si>
  <si>
    <t>โต๊ะวางเครื่องคอมพิวเตอร์</t>
  </si>
  <si>
    <t>2 เครื่อง</t>
  </si>
  <si>
    <t>2 ตู้</t>
  </si>
  <si>
    <t>พัดลมดูดอากาศ</t>
  </si>
  <si>
    <t>4 เครื่อง</t>
  </si>
  <si>
    <t>Ai 05</t>
  </si>
  <si>
    <t>งานศึกษาหลักการ กระบวนการวางแผนและผลิตภัณฑ์พืช</t>
  </si>
  <si>
    <t>Ai 05001</t>
  </si>
  <si>
    <t>ชุดปฏิบัติการแปรรูปผักและผลไม้ 1 ชุด  ประกอบด้วย</t>
  </si>
  <si>
    <t>งานคัดเลือกวัตถุดิบ และเตรียมเครื่องมืออุปกรณ์</t>
  </si>
  <si>
    <t>งานผลิตภัณฑ์พืช  และควบคุมคุณภาพตลอดกระบวนการผลิต</t>
  </si>
  <si>
    <r>
      <t>A</t>
    </r>
    <r>
      <rPr>
        <sz val="14"/>
        <rFont val="Cordia New"/>
        <family val="2"/>
      </rPr>
      <t>i 02</t>
    </r>
  </si>
  <si>
    <t>ห้องปฏิบัติการเคมี</t>
  </si>
  <si>
    <t>รหัสวิชา 3507-2001      ชื่อรายวิชา อินทรีย์เคมี       จำนวนชั่วโมงต่อสัปดาห์...........4........   จำนวนชั่วโมงรวม…………80………………</t>
  </si>
  <si>
    <t>งานจำแนกประเภทของสารอินทรีย์</t>
  </si>
  <si>
    <r>
      <t xml:space="preserve"> A</t>
    </r>
    <r>
      <rPr>
        <sz val="14"/>
        <rFont val="Cordia New"/>
        <family val="2"/>
      </rPr>
      <t xml:space="preserve">i </t>
    </r>
    <r>
      <rPr>
        <sz val="14"/>
        <rFont val="Cordia New"/>
        <family val="0"/>
      </rPr>
      <t xml:space="preserve">02 001 </t>
    </r>
  </si>
  <si>
    <t xml:space="preserve">ชุดปฏิบัติการทางเคมี </t>
  </si>
  <si>
    <t>1  ชุด</t>
  </si>
  <si>
    <t>งานหาจุดหลอมเหลวของสารอินทรีย์</t>
  </si>
  <si>
    <t>งานการตกผลึกของสารอินทรีย์</t>
  </si>
  <si>
    <t>งานทำการกลั่นและหรือสกัดสารอินทรีย์</t>
  </si>
  <si>
    <t>งานเปรียบเทียบปฏิกิริยาของสารอินทรีย์</t>
  </si>
  <si>
    <t>ห้องปฏิบัติการควบคุมคุณภาพอาหารสัตว์</t>
  </si>
  <si>
    <t>รหัสวิชา  3507-2002      ชื่อรายวิชา  ชีวเคมีเบื้องต้น      จำนวนชั่วโมงต่อสัปดาห์........4...........   จำนวนชั่วโมงรวม……80……………………</t>
  </si>
  <si>
    <t>งานศึกษาหลักการและกระบวนการพื้นฐานเกี่ยวกับชีวเคมี</t>
  </si>
  <si>
    <t xml:space="preserve">ชุดควบคุมคุณภาพอาหาร  </t>
  </si>
  <si>
    <t>งานวิเคราะห์การเปลี่ยนแปลงของสารชีวโมเลกุลในกระบวนการเมตาโบลิซึม</t>
  </si>
  <si>
    <t>งานทดสอบคุณสมบัติของคาร์โบไฮเดรท โปรตีน และไลปิด</t>
  </si>
  <si>
    <t>งานวิเคราะห์หาปริมาณคาร์โบไฮเดรท โปรตีน และไลปิด ในอาหาร</t>
  </si>
  <si>
    <t>วิเคราะห์หาปริมาณกรด - เบส และเกลือโดยการไตเตรท</t>
  </si>
  <si>
    <r>
      <t>A</t>
    </r>
    <r>
      <rPr>
        <sz val="14"/>
        <rFont val="Cordia New"/>
        <family val="2"/>
      </rPr>
      <t>i 02 001</t>
    </r>
  </si>
  <si>
    <t>ประเภทวิชาเกษตรกรรม   สาขาวิชา อุตสาหกรรมเกษตร สาขางาน...…ผลิตภัณฑ์พืช.........................</t>
  </si>
  <si>
    <t>รหัสวิชา 3507-2003      ชื่อรายวิชา มาตรฐานอาหารและการควบคุมคุณภาพผลิตภัณฑ์       จำนวนชั่วโมงต่อสัปดาห์ ........4.....  จำนวนชั่วโมงรวม…80………………</t>
  </si>
  <si>
    <t>งานศึกษาระเบียบ กฎ ข้อบังคับและกฎหมายที่เกี่ยวข้องกับอาหารและการผลิต</t>
  </si>
  <si>
    <t>ผลิตภัณฑ์อุตสาหกรรมเกษตรในประเทศและระหว่างประเทศ</t>
  </si>
  <si>
    <t>งานตรวจสอบและจัดระดับชั้นมาตรฐานของวัตถุดิบและผลิตภัณฑ์</t>
  </si>
  <si>
    <t>งานตรวจสอบกระบวนการผลิตและหรือควบคุมคุณภาพผลิตภัณฑ์</t>
  </si>
  <si>
    <t xml:space="preserve">งานประเมินคุณภาพผลิตภัณฑ์ต่าง ๆ </t>
  </si>
  <si>
    <t>น้ำมันหอมระเหยจากสมุนไพร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</si>
  <si>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</si>
  <si>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t>FORM4/1</t>
  </si>
  <si>
    <t>FORM4/2</t>
  </si>
  <si>
    <t>รหัสวิชา 3501-2301    ชื่อรายวิชา  ผลิตภัณฑ์พืช       จำนวนชั่วโมงต่อสัปดาห์.....…6.......................     จำนวนชั่วโมงรวม…………120………………</t>
  </si>
  <si>
    <t>4.  เครื่องวัดแอลกอฮอล์</t>
  </si>
  <si>
    <t>6.  โถดูดความชื้น(desiccater )</t>
  </si>
  <si>
    <t xml:space="preserve">7.  ตู้อบความร้อนสูง( </t>
  </si>
  <si>
    <t>เครื่องทำน้ำกลั่น</t>
  </si>
  <si>
    <t>10. เครื่องพิมพ์แบบinkjet</t>
  </si>
  <si>
    <t>เครื่องเขย่าของเหลว</t>
  </si>
  <si>
    <t>เครื่องมือหาจุดหลอมเหลว และจุดเยือกแข็ง</t>
  </si>
  <si>
    <t>Ai02002</t>
  </si>
  <si>
    <t>Ai02003</t>
  </si>
  <si>
    <t>Ai02004</t>
  </si>
  <si>
    <t>Ai02005</t>
  </si>
  <si>
    <t>Ai03001</t>
  </si>
  <si>
    <t>Ai03002</t>
  </si>
  <si>
    <t>Ai03003</t>
  </si>
  <si>
    <t>Ai03004</t>
  </si>
  <si>
    <t>Ai03005</t>
  </si>
  <si>
    <t>Ai03006</t>
  </si>
  <si>
    <t>Ai03007</t>
  </si>
  <si>
    <t>Ai03008</t>
  </si>
  <si>
    <t>Ai03010</t>
  </si>
  <si>
    <t>Ai03011</t>
  </si>
  <si>
    <t>Ai03009</t>
  </si>
  <si>
    <t>Ai04001</t>
  </si>
  <si>
    <t>Ai05001</t>
  </si>
  <si>
    <t>Ai06001</t>
  </si>
  <si>
    <t>Ai06002</t>
  </si>
  <si>
    <t>Ai06003</t>
  </si>
  <si>
    <t>Ai07001</t>
  </si>
  <si>
    <t>Ai08001</t>
  </si>
  <si>
    <t>Ai08002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</si>
  <si>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</si>
  <si>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</si>
  <si>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ลำดับ
ที่</t>
  </si>
  <si>
    <t>รหัส
ครุภัณฑ์</t>
  </si>
  <si>
    <t>ราคาต่อ
หน่วย</t>
  </si>
  <si>
    <t>ชม. ต่อ
สัปดาห์</t>
  </si>
  <si>
    <r>
      <t>รหัสพื้นที่</t>
    </r>
    <r>
      <rPr>
        <sz val="14"/>
        <rFont val="CordiaUPC"/>
        <family val="2"/>
      </rPr>
      <t xml:space="preserve">  Ai19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โรงงานแปรรูปผลไม้บรรจุกระป๋อง</t>
    </r>
  </si>
  <si>
    <t xml:space="preserve">  Ai19001 </t>
  </si>
  <si>
    <t>ชุดแปรรูปผลไม้บรรจุกระป๋อง 1 ชุด ประกอบด้วย</t>
  </si>
  <si>
    <t>หม้อ</t>
  </si>
  <si>
    <t>คัน</t>
  </si>
  <si>
    <t>FORM5/14</t>
  </si>
  <si>
    <t>FORM5/15</t>
  </si>
  <si>
    <t>ใบ</t>
  </si>
  <si>
    <t>FORM5/16</t>
  </si>
  <si>
    <t>ห้อง</t>
  </si>
  <si>
    <t>1  ชุด  มี 38  รายการ เป็นชุดครุภัณฑ์</t>
  </si>
  <si>
    <t>ในโรงงานแปรรูปผลไม้บรรจุกระป๋อง</t>
  </si>
  <si>
    <t>ในระดับHigh Technology</t>
  </si>
  <si>
    <t>-</t>
  </si>
  <si>
    <t>รวมทั้งสิ้น</t>
  </si>
  <si>
    <t>สรุปความต้องการครุภัณฑ์มาตรฐานขั้นต่ำในพื้นที่ปฏิบัติงาน</t>
  </si>
  <si>
    <t>FORM7/1</t>
  </si>
  <si>
    <t>หลักสูตรประกาศนียบัตรวิชาชีพชั้นสูง พุทธศักราช 2546</t>
  </si>
  <si>
    <t>พื้นที่ปฏิบัติการ</t>
  </si>
  <si>
    <t>ขนาดพื้นที่</t>
  </si>
  <si>
    <t>รายการ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</si>
  <si>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อุตสาหกรรมเกษตร  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ผลิตภัณฑ์พืช   </t>
    </r>
  </si>
  <si>
    <t>FORM5/17</t>
  </si>
  <si>
    <t xml:space="preserve">ชุดปฏิบัติการแปรรูปธัญพืช  1 ชุด </t>
  </si>
  <si>
    <t xml:space="preserve">ชุดปฏิบัติการแปรรูปผักและผลไม้  1 ชุด </t>
  </si>
  <si>
    <t xml:space="preserve">ชุดปฏิบัติการควบคุมคุณภาพอาหาร  1  ชุด  </t>
  </si>
  <si>
    <t xml:space="preserve">ชุดปฏิบัติการทางเคมี 1 ชุด </t>
  </si>
  <si>
    <t xml:space="preserve"> (VDO  Projecter)</t>
  </si>
  <si>
    <t xml:space="preserve">ชุดปฏิบัติการแปรรูปพืชสมุนไพร  1  ชุด </t>
  </si>
  <si>
    <t xml:space="preserve">ชุดปฏิบัติการบรรจุภัณฑ์  1  ชุด  </t>
  </si>
  <si>
    <t xml:space="preserve">ชุดครุภัณฑ์ห้องจำหน่ายผลิตภัณฑ์  1 ชุด </t>
  </si>
  <si>
    <t xml:space="preserve">ชุดปฏิบัติการทำไวน์  1  ชุด </t>
  </si>
  <si>
    <t xml:space="preserve">ชุดแปรรูปผลไม้บรรจุกระป๋อง 1 ชุด </t>
  </si>
  <si>
    <t xml:space="preserve">   Ai03001</t>
  </si>
  <si>
    <t xml:space="preserve"> Ai04001 </t>
  </si>
  <si>
    <t>FORM7/2</t>
  </si>
  <si>
    <t>FORM7/3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</si>
  <si>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</si>
  <si>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FORM8/1</t>
  </si>
  <si>
    <r>
      <t xml:space="preserve">ประเภทวิชา 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อุตสาหกรรมเกษตร </t>
    </r>
    <r>
      <rPr>
        <b/>
        <sz val="14"/>
        <rFont val="CordiaUPC"/>
        <family val="2"/>
      </rPr>
      <t xml:space="preserve">        สาขางาน  </t>
    </r>
    <r>
      <rPr>
        <sz val="14"/>
        <rFont val="CordiaUPC"/>
        <family val="2"/>
      </rPr>
      <t>ผลิตภัณฑ์พืช</t>
    </r>
  </si>
  <si>
    <t>FORM8/2</t>
  </si>
  <si>
    <t>FORM8/3</t>
  </si>
  <si>
    <t>FORM8/4</t>
  </si>
  <si>
    <t>FORM8/5</t>
  </si>
  <si>
    <t>FORM8/6</t>
  </si>
  <si>
    <t>FORM8/7</t>
  </si>
  <si>
    <t>FORM8/8</t>
  </si>
  <si>
    <t>FORM8/9</t>
  </si>
  <si>
    <t>FORM8/10</t>
  </si>
  <si>
    <t>FORM8/11</t>
  </si>
  <si>
    <t>FORM8/12</t>
  </si>
  <si>
    <t>FORM8/13</t>
  </si>
  <si>
    <t>FORM8/14</t>
  </si>
  <si>
    <t>แบบฟอร์มวิเคราะห์พื้นที่ปฏิบัติงาน (ปวส.46)</t>
  </si>
  <si>
    <t>FORM3/1</t>
  </si>
  <si>
    <t>FORM3/2</t>
  </si>
  <si>
    <t>FORM2/1</t>
  </si>
  <si>
    <t>แบบฟอร์มวิเคราะห์รายวิชา (ปวส.46)</t>
  </si>
  <si>
    <t>FORM2/2</t>
  </si>
  <si>
    <t>FORM2/3</t>
  </si>
  <si>
    <t xml:space="preserve">                 ตัวอย่างแผนการเรียน</t>
  </si>
  <si>
    <t>แผน 1/1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</si>
  <si>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 xml:space="preserve">อุตสาหกรรมเกษตร     </t>
    </r>
    <r>
      <rPr>
        <b/>
        <sz val="14"/>
        <rFont val="CordiaUPC"/>
        <family val="2"/>
      </rPr>
      <t xml:space="preserve"> สาขางาน </t>
    </r>
    <r>
      <rPr>
        <sz val="14"/>
        <rFont val="CordiaUPC"/>
        <family val="2"/>
      </rPr>
      <t>ผลิตภัณฑ์พืช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</si>
  <si>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</si>
  <si>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</si>
  <si>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</si>
  <si>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</si>
  <si>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</si>
  <si>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</si>
  <si>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</si>
  <si>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</si>
  <si>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</si>
  <si>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</si>
  <si>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</si>
  <si>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3000-1504</t>
  </si>
  <si>
    <t>คณิตศาสตร์ 4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</si>
  <si>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</si>
  <si>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</si>
  <si>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</si>
  <si>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</si>
  <si>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3000-1401</t>
  </si>
  <si>
    <t>วิทยาศาสตร์ 1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</si>
  <si>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</si>
  <si>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</si>
  <si>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</si>
  <si>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</si>
  <si>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</si>
  <si>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</si>
  <si>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</si>
  <si>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</si>
  <si>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</si>
  <si>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 xml:space="preserve">สถิติและการวางแผนการทดลอง </t>
  </si>
  <si>
    <t>วิชาชีพสาขางาน</t>
  </si>
  <si>
    <t>กิจกรรมเสริมหลักสูตร</t>
  </si>
  <si>
    <t>3000-2001</t>
  </si>
  <si>
    <t xml:space="preserve">กิจกรรม... </t>
  </si>
  <si>
    <t>3000-2002</t>
  </si>
  <si>
    <t xml:space="preserve">กิจกรรม… </t>
  </si>
  <si>
    <t>รายวิชาปรับพื้นฐานวิชาชีพ</t>
  </si>
  <si>
    <t>3500-0003</t>
  </si>
  <si>
    <t>ช่างเกษตรเบื้องต้น</t>
  </si>
  <si>
    <t xml:space="preserve">3500-0004 </t>
  </si>
  <si>
    <t>การจัดการธุรกิจเบื้องต้น</t>
  </si>
  <si>
    <t xml:space="preserve">อุตสาหกรรมเกษตรเบื้องต้น            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</si>
  <si>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</si>
  <si>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</si>
  <si>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</si>
  <si>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</si>
  <si>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</si>
  <si>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</si>
  <si>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</si>
  <si>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 xml:space="preserve">การบรรจุภัณฑ์ </t>
  </si>
  <si>
    <t>การสุขาภิบาลสิ่งแวดล้อมในอุตสาหกรรม</t>
  </si>
  <si>
    <t>โครงการ</t>
  </si>
  <si>
    <t>3507-6001</t>
  </si>
  <si>
    <t>หมวดวิชาเลือกเสรี</t>
  </si>
  <si>
    <t>3___-____</t>
  </si>
  <si>
    <t>วิชาเลือกเสรี 1</t>
  </si>
  <si>
    <t>วิชาเลือกเสรี 2</t>
  </si>
  <si>
    <t>3000-2003</t>
  </si>
  <si>
    <t>แผน 1/2</t>
  </si>
  <si>
    <t>รายวิชาในหลักสูตรประกาศนียบัตรวิชาชีพชั้นสูง พุทธศักราช 2546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</si>
  <si>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อุตสาหกรรมเกษตร</t>
    </r>
  </si>
  <si>
    <t>ชื่อวิชา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</si>
  <si>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</si>
  <si>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</si>
  <si>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3000-0202</t>
  </si>
  <si>
    <t>การเขียนโปรแกรมคอมพิวเตอร์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</si>
  <si>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</si>
  <si>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</si>
  <si>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</si>
  <si>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</si>
  <si>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หมวดวิชาชีพ วิชาชีพสาขาวิชา</t>
  </si>
  <si>
    <t>กฏหมายอาหารและโรงงานอุตสาหกรรมเกษตร</t>
  </si>
  <si>
    <r>
      <t>สาขางาน</t>
    </r>
    <r>
      <rPr>
        <sz val="14"/>
        <rFont val="CordiaUPC"/>
        <family val="2"/>
      </rPr>
      <t xml:space="preserve"> ผลิตภัณฑ์พืช</t>
    </r>
  </si>
  <si>
    <r>
      <t>หมวดวิชาชีพ วิชาชีพสาขางาน</t>
    </r>
    <r>
      <rPr>
        <sz val="12"/>
        <rFont val="CordiaUPC"/>
        <family val="2"/>
      </rPr>
      <t xml:space="preserve"> (ไม่น้อยกว่า 15 หน่วยกิต)</t>
    </r>
  </si>
  <si>
    <t>3507-21__</t>
  </si>
  <si>
    <t>หมวดวิชาชีพ โครงการ</t>
  </si>
  <si>
    <t>FORM1/1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</si>
  <si>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อุตสาหกรรมเกษตร</t>
    </r>
  </si>
  <si>
    <t>กลุ่มงาน</t>
  </si>
  <si>
    <t>คุณวุฒิ</t>
  </si>
  <si>
    <t>จำนวน (คน)</t>
  </si>
  <si>
    <t>ภาระงานที่สำคัญโดยย่อ</t>
  </si>
  <si>
    <t>ปฏิบัติการควบคุมคุณภาพ</t>
  </si>
  <si>
    <t xml:space="preserve"> - ป. ตรี ด้านวิทยาศาสตร์และ</t>
  </si>
  <si>
    <t>1. สอนรายวิชาทางด้านสารเจือปน</t>
  </si>
  <si>
    <t>อาหาร</t>
  </si>
  <si>
    <t xml:space="preserve">   เทคโนโลยีการอาหาร/</t>
  </si>
  <si>
    <t xml:space="preserve">    ในอาหาร/การควบคุมคุณภาพ</t>
  </si>
  <si>
    <t xml:space="preserve">   เทคโนโลยีอุตสาหกรรมอาหาร/</t>
  </si>
  <si>
    <t xml:space="preserve">    อาหาร</t>
  </si>
  <si>
    <t xml:space="preserve">   เทคโนโลยีอุตสาหกรรมเกษตร</t>
  </si>
  <si>
    <t>2. ควบคุมห้องปฏิบัติการ</t>
  </si>
  <si>
    <t>ปฏิบัติการบรรจุภัณฑ์</t>
  </si>
  <si>
    <t xml:space="preserve"> - ป. ตรี  ด้านการพัฒนา-</t>
  </si>
  <si>
    <t>1. สอนรายวิชาทางด้านบรรจุภัณฑ์</t>
  </si>
  <si>
    <t xml:space="preserve">   ผลิตภัณฑ์/ออกแบบพัฒนา</t>
  </si>
  <si>
    <t xml:space="preserve">    และกฎหมายอาหารและโรงงาน</t>
  </si>
  <si>
    <t xml:space="preserve">   บรรจุภัณฑ์</t>
  </si>
  <si>
    <t xml:space="preserve">    อุตสาหกรรม</t>
  </si>
  <si>
    <t>จำหน่ายผลิตภัณฑ์</t>
  </si>
  <si>
    <t xml:space="preserve"> - ป. ตรี  ด้านการตลาด/บัญชี</t>
  </si>
  <si>
    <t>1. สอนเนื้อหารายวิชาด้านการจัดทำ</t>
  </si>
  <si>
    <t>ใช้บุคลากรของ</t>
  </si>
  <si>
    <t>หรือ</t>
  </si>
  <si>
    <t xml:space="preserve">    บัญชี/จัดจำหน่ายผลิตภัณฑ์</t>
  </si>
  <si>
    <t>สาขาวิชาธุรกิจ-</t>
  </si>
  <si>
    <t xml:space="preserve"> - ปวส. ด้านคอมพิวเตอร์ธุรกิจ</t>
  </si>
  <si>
    <t>เกษตรได้</t>
  </si>
  <si>
    <t>สาขางานผลิตภัณฑ์พืช</t>
  </si>
  <si>
    <t>ปฏิบัติการแปรรูปทางด้านพืช</t>
  </si>
  <si>
    <t xml:space="preserve"> - ป. ตรี  ด้านวิทยาศาสตร์และ</t>
  </si>
  <si>
    <t>1. สอนรายวิชาทางด้านการผลิต</t>
  </si>
  <si>
    <t xml:space="preserve">   เทคโนโลยีการอาหาร /</t>
  </si>
  <si>
    <t xml:space="preserve">    ผลิตภัณฑ์พืช </t>
  </si>
  <si>
    <t>2. สอนและควบคุมโครงการผลิต/</t>
  </si>
  <si>
    <t xml:space="preserve">    แปรรูปทางด้านผลิตภัณฑ์พืช</t>
  </si>
  <si>
    <t xml:space="preserve"> - ปวส. ด้านอุตสาหกรรมเกษตร/</t>
  </si>
  <si>
    <t>3. ควบคุมห้องปฏิบัติการ</t>
  </si>
  <si>
    <t xml:space="preserve">   คหกรรม</t>
  </si>
  <si>
    <t>สาขางานผลิตภัณฑ์lสัตว์</t>
  </si>
  <si>
    <t>ปฏิบัติการฆ่า ชำแหละ ตัดแต่ง</t>
  </si>
  <si>
    <t>1. สอนรายวิชาทางด้านการฆ่า</t>
  </si>
  <si>
    <t>และแปรรูปเนื้อสัตว์</t>
  </si>
  <si>
    <t xml:space="preserve">    ชำแหละ ตัดแต่งและแปรรูป</t>
  </si>
  <si>
    <t xml:space="preserve">    เนื้อสัตว์/สัตว์น้ำ</t>
  </si>
  <si>
    <t xml:space="preserve">    แปรรูปทางด้านผลิตภัณฑ์สัตว์</t>
  </si>
  <si>
    <t xml:space="preserve">   สัตวศาสตร์</t>
  </si>
  <si>
    <t>ปฏิบัติการรับ ตรวจสอบคุณภาพ</t>
  </si>
  <si>
    <t>1. สอนรายวิชาทางด้านการรับ</t>
  </si>
  <si>
    <t xml:space="preserve">น้ำนมดิบ แปรรูปน้ำนมและ </t>
  </si>
  <si>
    <t xml:space="preserve">    ตรวจสอบคุณภาพน้ำนมดิบ</t>
  </si>
  <si>
    <t xml:space="preserve">    แปรรูปน้ำนมและผลิตภัณฑ์</t>
  </si>
  <si>
    <t>บุคลากร/2</t>
  </si>
  <si>
    <t>บุคลากร/1</t>
  </si>
  <si>
    <t>กรอบมาตรฐานผู้สอนตามหลักสูตรประกาศนียบัตรวิชาชีพชั้นสูง (ปวส.46)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</si>
  <si>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</si>
  <si>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</si>
  <si>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</si>
  <si>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</si>
  <si>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</si>
  <si>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อุตสาหกรรมเกษตร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ผลิตภัณฑ์พืช</t>
    </r>
  </si>
  <si>
    <t xml:space="preserve">                 แบบวิเคราะห์รายการและจำนวนครุภัณฑ์ (ปวส. 46)</t>
  </si>
  <si>
    <t>FORM4/3</t>
  </si>
  <si>
    <t>FORM4/4</t>
  </si>
  <si>
    <t>FORM4/5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</si>
  <si>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</si>
  <si>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</si>
  <si>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</si>
  <si>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</si>
  <si>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</si>
  <si>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</si>
  <si>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</si>
  <si>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</si>
  <si>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</si>
  <si>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1. ชุดพาสเจอร์ไรส์ขนาด 200 ลิตร/ชั่วโมง</t>
  </si>
  <si>
    <t>2. หม้อนึ่งฆ่าเชื้อ</t>
  </si>
  <si>
    <t>3. เครื่องไล่อากาศ</t>
  </si>
  <si>
    <t>4. หม้อกำเนิดไฟฟ้าผลิตไอน้ำ</t>
  </si>
  <si>
    <t>5. เครื่องปิดฝากึ่งอัตโนมัติ</t>
  </si>
  <si>
    <t>6. เครื่องปอกเปลือกและกระทุ้งแกนสับปะรด</t>
  </si>
  <si>
    <t>7. เครื่องหั่นสับปะรดเป็นแว่น</t>
  </si>
  <si>
    <t>8. เครื่องตัดชิ้นสับปะรด</t>
  </si>
  <si>
    <t>9. เครื่องล้างกระป๋อง</t>
  </si>
  <si>
    <t>10. เครื่องเติมน้ำเชื่อมลงกระป๋อง</t>
  </si>
  <si>
    <t>11. ถังเตรียมน้ำเชื่อมขนาดจุ 500 ลิตร</t>
  </si>
  <si>
    <t>12. ถังพักน้ำเชื่อมขนาดจุ 500 ลิตร</t>
  </si>
  <si>
    <t>13. ถังน้ำร้อน ความจุ 80 ลิตร</t>
  </si>
  <si>
    <t>14. ถังน้ำเย็น ความจุ 80 ลิตร</t>
  </si>
  <si>
    <t>15. ชั้นสแตนเลส ขนาด 0.5x1.0x1.5 เมตร</t>
  </si>
  <si>
    <t>16. ถังเข็นสแตนเลส ขนาด 0.5x0.5x0.5 เมตร(ความจุ 100 ลิตร)</t>
  </si>
  <si>
    <t>17. โต๊ะสแตนเลส ขนาด 1.10x2.30x0.80 เมตร</t>
  </si>
  <si>
    <t>18. ตะกร้อสำหรับถังต้ม</t>
  </si>
  <si>
    <t>19. ถังแช่เคมีขนาด 1.20*1.20*0.60 เมตร</t>
  </si>
  <si>
    <t>20. ถาดสแตนเลส ขนาด 0.40*0.30*1.50 เมตร</t>
  </si>
  <si>
    <t>21. ถังล้างวัตถุดิบ ขนาดความจุ 450 ลิตร</t>
  </si>
  <si>
    <t>22. รถเข็นตะกร้ากระป๋องเข้าหม้อฆ่าเชื้อ ขนาด0.8*0.9*0.6 เมตร</t>
  </si>
  <si>
    <t>23. ตะกร้าสำหรับใส่กระป๋องเข้าหม้อฆ่าเชื้อทำด้วยโลหะ</t>
  </si>
  <si>
    <t>29. Refractometer</t>
  </si>
  <si>
    <t>5000 ลิตร</t>
  </si>
  <si>
    <t>24. ปั๊มลมขนาด 1.5 แรงม้า</t>
  </si>
  <si>
    <t>25. เครื่องกรองน้ำ กรองได้ไม่น้อยกว่า 1000 ลิตร/ชั่วโมง</t>
  </si>
  <si>
    <t xml:space="preserve">26. ถังน้ำมันเชื้อเพลิงสำหรับใช้กับเครื่องกำเนิดไอน้ำความจุ </t>
  </si>
  <si>
    <t>27. เครื่องพิมพ์ฝากระป๋อง</t>
  </si>
  <si>
    <t>28. ตู้อบไฟฟ้า</t>
  </si>
  <si>
    <t>30. พีเอชมิเตอร์</t>
  </si>
  <si>
    <t>31. เครื่องชั่งพิกัด 200 กิโลกรัม</t>
  </si>
  <si>
    <t>32. เครื่องชั่งขนาด 1 กก.</t>
  </si>
  <si>
    <t>33. เครื่องชั่งละเอียด ทศนิยม 3 ตำแหน่ง</t>
  </si>
  <si>
    <t>34. ชั้นวางผลิตภัณฑ์ในห้องควบคุมความเย็น</t>
  </si>
  <si>
    <t>35. ห้องเย็นขนาด 3.00 *4.00*2.4 เมตร</t>
  </si>
  <si>
    <t>36. อุปกรณ์ห้องปฏิบัติการสำหรับผลิตภัณฑ์บรรจุกระป๋อง</t>
  </si>
  <si>
    <t xml:space="preserve">      1. CAN OPENER</t>
  </si>
  <si>
    <t xml:space="preserve">      2. HAND SAW</t>
  </si>
  <si>
    <t xml:space="preserve">      3. SEAM  PROJECTOR</t>
  </si>
  <si>
    <t xml:space="preserve">      4. SEAM  MICROMETER</t>
  </si>
  <si>
    <t xml:space="preserve">      5. STATION DEPTH GAUGE</t>
  </si>
  <si>
    <t xml:space="preserve">      6. VACUUM GAUGE FOR CAN</t>
  </si>
  <si>
    <t xml:space="preserve">      7. NIPPER</t>
  </si>
  <si>
    <t xml:space="preserve">      8. SCISSOR</t>
  </si>
  <si>
    <t>37. อุปกรณ์สแตนเลสสำหรับผลไม้และน้ำเชื่อม</t>
  </si>
  <si>
    <t>38. ท่อไอน้ำและท่อน้ำร้อน</t>
  </si>
  <si>
    <t xml:space="preserve">8.  โต๊ะปฏิบัติการ พร้อมเก้าอี้ ประกอบด้วย โต๊ะ 1 ตัว , </t>
  </si>
  <si>
    <t>เก้าอี้  5 ตัว</t>
  </si>
  <si>
    <t xml:space="preserve">7.  โต๊ะปฏิบัติการ พร้อมเก้าอี้ ประกอบด้วย โต๊ะ 1 ตัว ,  </t>
  </si>
  <si>
    <t>เก้าอี้ 5 ตัว</t>
  </si>
  <si>
    <t>FORM5/2</t>
  </si>
  <si>
    <t>ชม. ต่อสัปดาห์</t>
  </si>
  <si>
    <t>FORM5/3</t>
  </si>
  <si>
    <t>FORM5/4</t>
  </si>
  <si>
    <t>FORM5/5</t>
  </si>
  <si>
    <t>FORM5/6</t>
  </si>
  <si>
    <t>FORM5/7</t>
  </si>
  <si>
    <t>FORM5/8</t>
  </si>
  <si>
    <t>FORM5/9</t>
  </si>
  <si>
    <t>FORM5/10</t>
  </si>
  <si>
    <r>
      <t>รหัสพื้นที่</t>
    </r>
    <r>
      <rPr>
        <sz val="14"/>
        <rFont val="CordiaUPC"/>
        <family val="2"/>
      </rPr>
      <t xml:space="preserve">  Ai01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ห้องบรรยายรวม</t>
    </r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</si>
  <si>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</si>
  <si>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</si>
  <si>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หลักสูตรประกาศนียบัตรวิชาชีพชั้นสูง  พุทธศักราช 2546</t>
  </si>
  <si>
    <t>ลำดับ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</si>
  <si>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</si>
  <si>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</si>
  <si>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</si>
  <si>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</si>
  <si>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</si>
  <si>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</si>
  <si>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r>
      <t>รหัสพื้นที่</t>
    </r>
    <r>
      <rPr>
        <sz val="14"/>
        <rFont val="CordiaUPC"/>
        <family val="2"/>
      </rPr>
      <t xml:space="preserve">  Ai02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ห้องปฏิบัติการทางเคมี</t>
    </r>
  </si>
  <si>
    <r>
      <t>รหัสพื้นที่</t>
    </r>
    <r>
      <rPr>
        <sz val="14"/>
        <rFont val="CordiaUPC"/>
        <family val="2"/>
      </rPr>
      <t xml:space="preserve">  Ai03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ห้องปฏิบัติการควบคุมภาพอาหาร</t>
    </r>
  </si>
  <si>
    <t>A i03001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</si>
  <si>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อุตสาหกรรมเกษตร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  ผลิตภัณฑ์พืช</t>
    </r>
  </si>
  <si>
    <r>
      <t>รหัสพื้นที่</t>
    </r>
    <r>
      <rPr>
        <sz val="14"/>
        <rFont val="CordiaUPC"/>
        <family val="2"/>
      </rPr>
      <t xml:space="preserve">  Ai04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ห้องปฏิบัติการแปรรูปธัญพืช</t>
    </r>
  </si>
  <si>
    <r>
      <t>รหัสพื้นที่</t>
    </r>
    <r>
      <rPr>
        <sz val="14"/>
        <rFont val="CordiaUPC"/>
        <family val="2"/>
      </rPr>
      <t xml:space="preserve">  Ai05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ห้องปฏิบัติการแปรรูปผักและผลไม้</t>
    </r>
  </si>
  <si>
    <t xml:space="preserve"> Ai05001 </t>
  </si>
  <si>
    <r>
      <t>รหัสพื้นที่</t>
    </r>
    <r>
      <rPr>
        <sz val="14"/>
        <rFont val="CordiaUPC"/>
        <family val="2"/>
      </rPr>
      <t xml:space="preserve">  Ai06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ห้องปฏิบัติการแปรรูปพืชสมุนไพร</t>
    </r>
  </si>
  <si>
    <t xml:space="preserve">Ai06001 </t>
  </si>
  <si>
    <t>FORM5/11</t>
  </si>
  <si>
    <r>
      <t>รหัสพื้นที่</t>
    </r>
    <r>
      <rPr>
        <sz val="14"/>
        <rFont val="CordiaUPC"/>
        <family val="2"/>
      </rPr>
      <t xml:space="preserve">  Ai07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ห้องปฏิบัติการบรรจุภัณฑ์</t>
    </r>
  </si>
  <si>
    <t>FORM5/12</t>
  </si>
  <si>
    <r>
      <t>รหัสพื้นที่</t>
    </r>
    <r>
      <rPr>
        <sz val="14"/>
        <rFont val="CordiaUPC"/>
        <family val="2"/>
      </rPr>
      <t xml:space="preserve">  Ai08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ห้องจำหน่ายผลิตภัณฑ์</t>
    </r>
  </si>
  <si>
    <t>FORM5/13</t>
  </si>
  <si>
    <r>
      <t>รหัสพื้นที่</t>
    </r>
    <r>
      <rPr>
        <sz val="14"/>
        <rFont val="CordiaUPC"/>
        <family val="2"/>
      </rPr>
      <t xml:space="preserve">  Ai18          </t>
    </r>
    <r>
      <rPr>
        <b/>
        <sz val="14"/>
        <rFont val="CordiaUPC"/>
        <family val="2"/>
      </rPr>
      <t>พื้นที่ปฏิบัติงาน</t>
    </r>
    <r>
      <rPr>
        <sz val="14"/>
        <rFont val="CordiaUPC"/>
        <family val="2"/>
      </rPr>
      <t xml:space="preserve">   ห้องปฏิบัติการเคมี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</si>
  <si>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18001 </t>
    </r>
  </si>
  <si>
    <t>Ai08003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</si>
  <si>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</si>
  <si>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</si>
  <si>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t xml:space="preserve">Ai04001 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</si>
  <si>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02001 </t>
    </r>
  </si>
  <si>
    <t xml:space="preserve"> Ai01016</t>
  </si>
  <si>
    <t xml:space="preserve"> Ai01015</t>
  </si>
  <si>
    <t xml:space="preserve"> Ai01014</t>
  </si>
  <si>
    <t xml:space="preserve"> Ai01013</t>
  </si>
  <si>
    <t xml:space="preserve"> Ai01012</t>
  </si>
  <si>
    <t xml:space="preserve"> Ai01011</t>
  </si>
  <si>
    <t xml:space="preserve"> Ai01010</t>
  </si>
  <si>
    <t xml:space="preserve"> Ai01009</t>
  </si>
  <si>
    <t xml:space="preserve"> Ai01008</t>
  </si>
  <si>
    <t xml:space="preserve"> Ai01007</t>
  </si>
  <si>
    <t xml:space="preserve"> Ai01006</t>
  </si>
  <si>
    <t xml:space="preserve"> Ai01005</t>
  </si>
  <si>
    <t xml:space="preserve"> Ai01004</t>
  </si>
  <si>
    <t xml:space="preserve"> Ai01003</t>
  </si>
  <si>
    <t xml:space="preserve"> Ai01002</t>
  </si>
  <si>
    <t xml:space="preserve"> Ai01001</t>
  </si>
  <si>
    <r>
      <t xml:space="preserve">ประเภทวิชา 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>อุตสาหกรรมเกษตร</t>
    </r>
    <r>
      <rPr>
        <b/>
        <sz val="14"/>
        <rFont val="CordiaUPC"/>
        <family val="2"/>
      </rPr>
      <t xml:space="preserve">         สาขางาน </t>
    </r>
    <r>
      <rPr>
        <sz val="14"/>
        <rFont val="CordiaUPC"/>
        <family val="2"/>
      </rPr>
      <t xml:space="preserve"> ผลิตภัณฑ์พืช  </t>
    </r>
  </si>
  <si>
    <t>FORM6/2</t>
  </si>
  <si>
    <t>FORM6/3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</si>
  <si>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08001</t>
    </r>
  </si>
  <si>
    <t>Ai18001</t>
  </si>
  <si>
    <t>Ai19001</t>
  </si>
  <si>
    <t>Ai02001</t>
  </si>
  <si>
    <t>Ai03012</t>
  </si>
  <si>
    <t>Ai03013</t>
  </si>
  <si>
    <t>รหัสวิชา 3507-2004      ชื่อรายวิชา บรรจุภัณฑ์       จำนวนชั่วโมงต่อสัปดาห์ ........4.....  จำนวนชั่วโมงรวม…80………………</t>
  </si>
  <si>
    <t>งานศึกษาหลักการและกระบวนการบรรจุภัณฑ์</t>
  </si>
  <si>
    <r>
      <t>A</t>
    </r>
    <r>
      <rPr>
        <sz val="14"/>
        <rFont val="Cordia New"/>
        <family val="2"/>
      </rPr>
      <t xml:space="preserve">i </t>
    </r>
    <r>
      <rPr>
        <sz val="14"/>
        <rFont val="Cordia New"/>
        <family val="0"/>
      </rPr>
      <t>07 001</t>
    </r>
  </si>
  <si>
    <t>ชุดปฏิบัติการบรรจุภัณฑ์</t>
  </si>
  <si>
    <t>งานจำแนกชนิดและคุณสมบัติของบรรจุภัณฑ์</t>
  </si>
  <si>
    <t>งานเลือกและใช้บรรจุภัณฑ์ในการบรรจุผลิตภัณฑ์ชนิดต่าง ๆ</t>
  </si>
  <si>
    <t>งานออกแบบบรรจุภัณฑ์ชนิดต่าง ๆ</t>
  </si>
  <si>
    <t>งานตรวจสอบคุณภาพบรรจุภัณฑ์</t>
  </si>
  <si>
    <t>รหัสวิชา  3507-2006     ชื่อรายวิชา  กฎหมายอาหารและโรงงานอุตสาหกรรมเกษตร       จำนวนชั่วโมงต่อสัปดาห์................3...............     จำนวนชั่วโมงรวม…………60………………</t>
  </si>
  <si>
    <t>งานศึกษาหลักและวิธีการปฏิบัติตามกฎหมายอาหารและโรงงานอุตสาหกรรม</t>
  </si>
  <si>
    <t>เครื่องรับโทรทัศน์ ขนาดจอภาพไม่ต่ำกว่า 29"  ต่อเชื่อม</t>
  </si>
  <si>
    <t>งานควบคุมคุณภาพอาหารตามพระราชบัญญัติอาหาร</t>
  </si>
  <si>
    <t>งานจำแนกประเภทของโรงงานอุตสาหกรรมเกษตร</t>
  </si>
  <si>
    <t>งานวิเคราะห์กรณีศึกษาในการขอจัดตั้งโรงงานอุตสาหกรรมเกษตร</t>
  </si>
  <si>
    <t>รหัสวิชา  3507-2101     ชื่อรายวิชา  ผลิตภัณฑ์ผักและผลไม้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</si>
  <si>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งานศึกษาหลักการและกระบวนการผลิตผลิตภัณฑ์ผักและผลไม้</t>
  </si>
  <si>
    <t xml:space="preserve">ชุดปฏิบัติการแปรรูปผักและผลไม้  </t>
  </si>
  <si>
    <t>งานวางแผนและจัดทำโครงการผลิตผลิตภัณฑ์ผักและหรือผลไม้ในเชิงธุรกิจ</t>
  </si>
  <si>
    <t>งานเตรียมวัตถุดิบ เครื่องมือและอุปกรณ์ สารเจือปนและปรุงแต่ง</t>
  </si>
  <si>
    <t>งานผลิตและควบคุมคุณภาพตามกระบวนการผลิตผลิตภัณฑ์ผักและผลไม้</t>
  </si>
  <si>
    <t>และสุขาภิบาลตลอดการผลิต</t>
  </si>
  <si>
    <r>
      <t>A</t>
    </r>
    <r>
      <rPr>
        <vertAlign val="subscript"/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</si>
  <si>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t>งานประเมินคุณภาพผลิตภัณฑ์</t>
  </si>
  <si>
    <t>งานบรรจุภัณฑ์และการเก็บรักษา</t>
  </si>
  <si>
    <t>งานจำหน่าย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</si>
  <si>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08 001</t>
    </r>
  </si>
  <si>
    <t>ชุดครุภัณฑ์ห้องจำหน่ายผลิตภัณฑ์</t>
  </si>
  <si>
    <r>
      <t>A</t>
    </r>
    <r>
      <rPr>
        <vertAlign val="subscript"/>
        <sz val="14"/>
        <rFont val="Cordia New"/>
        <family val="2"/>
      </rPr>
      <t>i</t>
    </r>
    <r>
      <rPr>
        <sz val="14"/>
        <rFont val="Cordia New"/>
        <family val="0"/>
      </rPr>
      <t>04</t>
    </r>
  </si>
  <si>
    <t>รหัสวิชา  3507-2102     ชื่อรายวิชา  การแปรรูปธัญพืช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</si>
  <si>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งานศึกษาหลักการและกระบวนการแปรรูปธัญพืช</t>
  </si>
  <si>
    <t>งานวางแผนและจัดทำโครงการแปรรูปธัญพืชในเชิงธุรกิจ</t>
  </si>
  <si>
    <t>งานแปรรูปและควบคุมคุณภาพในกระบวนการแปรรูปธัญพืช และ</t>
  </si>
  <si>
    <t>การสุขาภิบาลตลอดการแปรรูป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</si>
  <si>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07 001</t>
    </r>
  </si>
  <si>
    <t>รหัสวิชา  3507-2103     ชื่อรายวิชา  การผลิตเครื่องดื่ม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</si>
  <si>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งานศึกษาหลักการและกระบวนการผลิตเครื่องดื่ม</t>
  </si>
  <si>
    <t>งานวางแผนและจัดทำโครงการผลิตเครื่องดื่มในเชิงธุรกิจ</t>
  </si>
  <si>
    <t>งานเตรียมวัตถุดิบ เครื่องมือและอุปกรณ์ สารเจือปนและสารปรุงแต่ง</t>
  </si>
  <si>
    <t>งานผลิตและควบคุมคุณภาพตามกระบวนการผลิตเครื่องดื่ม</t>
  </si>
  <si>
    <t>งานประเมินคุณภาพเครื่องดื่ม</t>
  </si>
  <si>
    <t>รหัสวิชา  3507-2104     ชื่อรายวิชา  ผลิตภัณฑ์แป้ง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</si>
  <si>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งานศึกษาหลักการและกระบวนการผลิตผลิตภัณฑ์แป้ง</t>
  </si>
  <si>
    <t>งานวางแผนและจัดทำโครงการผลิตผลิตภัณฑ์แป้งในเชิงธุรกิจ</t>
  </si>
  <si>
    <t>งานผลิตและควบคุมคุณภาพตามกระบวนการผลิตผลิตภัณฑ์แป้ง</t>
  </si>
  <si>
    <t>รหัสวิชา  3507-2105     ชื่อรายวิชา  ผลิตภัณฑ์ชา กาแฟและโกโก้       จำนวนชั่วโมงต่อสัปดาห์................5...............     จำนวนชั่วโมงรวม…………100………………</t>
  </si>
  <si>
    <t>งานศึกษาหลักการและกระบวนการผลิตผลิตภัณฑ์ชา กาแฟและโกโก้</t>
  </si>
  <si>
    <t>งานวางแผนและจัดทำโครงการผลิตผลิตภัณฑ์ชา กาแฟและโกโก้ในเชิงธุรกิจ</t>
  </si>
  <si>
    <t>งานผลิตและควบคุมคุณภาพตามกระบวนการผลิตผลิตภัณฑ์ชา กาแฟและโกโก้</t>
  </si>
  <si>
    <t>10. ชุดทอดผลิตภัณฑ์</t>
  </si>
  <si>
    <t>11. ชุดนึ่งผลิตภัณฑ์</t>
  </si>
  <si>
    <t>12. ตู้เย็น ขนาด 20 คิวบิกฟุต</t>
  </si>
  <si>
    <t>7.  ตู้เก็บอุปกรณ์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</si>
  <si>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</si>
  <si>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</si>
  <si>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04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</si>
  <si>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05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</si>
  <si>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06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</si>
  <si>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</si>
  <si>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r>
      <t>A</t>
    </r>
    <r>
      <rPr>
        <sz val="14"/>
        <rFont val="Cordia New"/>
        <family val="2"/>
      </rPr>
      <t>i18</t>
    </r>
  </si>
  <si>
    <t>ห้องปฏิบัติการทำไวท์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</si>
  <si>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19</t>
    </r>
  </si>
  <si>
    <t>โรงงานแปรรูปผลไม้บรรจุกระป๋อง</t>
  </si>
  <si>
    <t>1.  ชุดกรองสารด้วยแรงดันสูญญากาศ (Suction pump)</t>
  </si>
  <si>
    <t>2.  เครื่องกวนสารละลายด้วยแม่เหล็ก</t>
  </si>
  <si>
    <t>3.  เครื่องชั่งไฟฟ้าละเอียด ทศนิยม ไม่น้อยกว่า 2  ตำแหน่ง</t>
  </si>
  <si>
    <t>4.  ตู้ใส่สารเคมี</t>
  </si>
  <si>
    <t>5.  ตู้เก็บอุปกรณ์</t>
  </si>
  <si>
    <t>6.  โต๊ะปฏิบัติการวิทยาศาสตร์พร้อมเก้าอี้</t>
  </si>
  <si>
    <t>7.  เตาแก๊ส  พร้อมอุปกรณ์</t>
  </si>
  <si>
    <t>8.  อุปกรณ์และเครื่องแก้วในห้องวิทยาศาสตร์</t>
  </si>
  <si>
    <t>9.  เครื่องฉายภาพข้ามศรีษะ พร้อมจอรับภาพ</t>
  </si>
  <si>
    <t>10. กระดานไวท์บอร์ด  122 x 245  ซม.</t>
  </si>
  <si>
    <t>11. โต๊ะครูผู้สอนพร้อมเก้าอี้</t>
  </si>
  <si>
    <t>1.  pH - meter ชนิดตั้งโต๊ะ</t>
  </si>
  <si>
    <t xml:space="preserve">2.  เครื่องวัดความหวาน </t>
  </si>
  <si>
    <t xml:space="preserve">3.  เครื่องวัดความเค็ม </t>
  </si>
  <si>
    <t>5.  เครื่องวัดความข้นหนืดในอาหาร</t>
  </si>
  <si>
    <t xml:space="preserve">8.  ตู้บ่มเชื้อ </t>
  </si>
  <si>
    <t>9.  อ่างควบคุมอุณหภูมิ (Water bath)</t>
  </si>
  <si>
    <t>10. กล้องจุลทรรศน์ กำลังขยายสูง 1000 เท่าแบบ 2 ตา</t>
  </si>
  <si>
    <t>11. ตู้ดูดควันพิษ</t>
  </si>
  <si>
    <t>12. หม้อนึ่งความดันแบบใช้ไฟฟ้า</t>
  </si>
  <si>
    <t>13. เครื่องกรองน้ำ แบบ Reverse  osmosis</t>
  </si>
  <si>
    <t>14. เครื่องชั่งละเอียด ชนิดไฟฟ้า ทศนิยม 2 ตำแหน่ง</t>
  </si>
  <si>
    <t>15. เตาแก๊สพร้อมอุปกรณ์ (ในห้องปฏิบัติการ)</t>
  </si>
  <si>
    <t>16. ตู้เก็บสารเคมี</t>
  </si>
  <si>
    <t>17. ตู้เก็บเครื่องมือ อุปกรณ์</t>
  </si>
  <si>
    <t xml:space="preserve">18. โต๊ะปฏิบัติการเคมี พร้อมเก้าอี้ </t>
  </si>
  <si>
    <t xml:space="preserve">     (ประกอบด้วย โต๊ะ 1 ตัวเก้าอี้ 5 ตัว)</t>
  </si>
  <si>
    <t xml:space="preserve">19. โต๊ะอ่างล้างอุปกรณ์ หัวก๊อก2 ก๊อก สำหรับห้องปฏิบัติการ </t>
  </si>
  <si>
    <t>20. ชุดตรวจสอบคุณภาพภาชนะบรรจุกระป๋อง</t>
  </si>
  <si>
    <t xml:space="preserve">21. เครื่องตรวจสอบคุณภาพน้ำในสนาม </t>
  </si>
  <si>
    <t>22. เครื่องฉายภาพข้ามศรีษะ พร้อมจอรับภาพ</t>
  </si>
  <si>
    <t>23. กระดานไวท์บอร์ด  ขนาด 122 x 245  ซม.</t>
  </si>
  <si>
    <t>24. โต๊ะครูผู้สอนพร้อมเก้าอี้</t>
  </si>
  <si>
    <t>1.  เตาอบเอนกประสงค์พร้อมอุปกรณ์</t>
  </si>
  <si>
    <t>2.  เครื่องนวดเอนกประสงค์ และเครืองตีไข่</t>
  </si>
  <si>
    <t>3.  เครื่องโม่ถั่วเหลือง</t>
  </si>
  <si>
    <t>4.  เครื่องหั่นข้าวเกรียบ</t>
  </si>
  <si>
    <t>5.  ตู้รมควันพร้อมอุปกรณ์</t>
  </si>
  <si>
    <t>6.  เตาแก๊ส พร้อมอุปกรณ์</t>
  </si>
  <si>
    <t>7.  อุปกรณ์การแปรรูปธัญพืช</t>
  </si>
  <si>
    <t>8.  ตู้เก็บอุปกรณ์</t>
  </si>
  <si>
    <t xml:space="preserve">9.  โต๊ะปฏิบัติการ พร้อมเก้าอี้  </t>
  </si>
  <si>
    <t xml:space="preserve">     ประกอบด้วย โต๊ะ 1 ตัว , เก้าอี้  5 ตัว</t>
  </si>
  <si>
    <t>12. เครื่องชั่ง  พิกัด  5 กก.</t>
  </si>
  <si>
    <t>13. เครื่องบดอาหาร</t>
  </si>
  <si>
    <t>14. ครกไฟฟ้า(เครื่องปั่น)</t>
  </si>
  <si>
    <t>15. เครื่องฉายภาพข้ามศรีษะ พร้อมจอรับภาพ</t>
  </si>
  <si>
    <t>16. กระดานไวท์บอร์ด  ขนาด 122 x 245 ซม.</t>
  </si>
  <si>
    <t>17. โต๊ะครูผู้สอนพร้อมเก้าอี้</t>
  </si>
  <si>
    <t>1.  เครื่องคั้นน้ำผักและผลไม้ พร้อมชุดกรองน้ำผลไม้</t>
  </si>
  <si>
    <t>2.  เครื่องพลาสเจอรไรซ์น้ำผักผลไม้</t>
  </si>
  <si>
    <t>3.  เครื่องสเตอร์ไรซ์น้ำผักผลไม้</t>
  </si>
  <si>
    <t>4.  เครื่องกวนผักผลไม้</t>
  </si>
  <si>
    <t>5.  เครื่องปิดฝาจีบ</t>
  </si>
  <si>
    <t>6.  เครื่องปิดฝาฟอยด์แบบเท้าเหยียบ</t>
  </si>
  <si>
    <t>7.  ตู้อบผักผลไม้แห้ง</t>
  </si>
  <si>
    <t>8.  เตาแก๊สพร้อมอุปกรณ์</t>
  </si>
  <si>
    <t>9.  ตู้เก็บอุปกรณ์</t>
  </si>
  <si>
    <t>10. โต๊ะปฏิบัติการ พร้อมเก้าอี้ ประกอบด้วย โต๊ะ 1 ตัว เก้าอี้  5 ตัว</t>
  </si>
  <si>
    <t>11. เครื่องบดอาหาร</t>
  </si>
  <si>
    <t>13. เครื่องวัดความหวาน</t>
  </si>
  <si>
    <t>14. เครื่องชั่งไฟฟ้า 1 กิโลกรัม</t>
  </si>
  <si>
    <t>15. เครื่องชั่งพิกัด  5  กิโลกรัม</t>
  </si>
  <si>
    <t>16. เครื่องสกัดแยกน้ำผลไม้</t>
  </si>
  <si>
    <t>17. อ่างล้างจานแบบอ่างคู่</t>
  </si>
  <si>
    <t>18. มีดสำหรับงานผลไม้</t>
  </si>
  <si>
    <t>19. ไมโครเวฟ</t>
  </si>
  <si>
    <t>20. เครื่องฉายภาพข้ามศรีษะ พร้อมจอรับภาพ</t>
  </si>
  <si>
    <t>21. กระดานไวท์บอร์ด  ขนาด 122 x 245  ซม.</t>
  </si>
  <si>
    <t>22. โต๊ะครูผู้สอนพร้อมเก้าอี้</t>
  </si>
  <si>
    <t>1.  เครื่องหั่นซอยสมุนไพร</t>
  </si>
  <si>
    <t>2.  เครื่องบดสมุนไพร</t>
  </si>
  <si>
    <t>3.  เครื่องอบแห้งสมุนไพร</t>
  </si>
  <si>
    <t>4.  เตาแก๊สพร้อมอุปกรณ์</t>
  </si>
  <si>
    <t>5.  เครื่องชั่ง  พิกัด 1 กก.</t>
  </si>
  <si>
    <t>6.  ตู้เย็น ขนาด 20 คิวบิกฟุต</t>
  </si>
  <si>
    <t>9.  เครื่องปิดฝาจีบ</t>
  </si>
  <si>
    <t>10. ครกไฟฟ้า (เครื่องปั่น)</t>
  </si>
  <si>
    <t>11. อุปกรณ์ การแปรรูป</t>
  </si>
  <si>
    <t>12. พัดลมโคจร</t>
  </si>
  <si>
    <t>13. เครื่องกรองน้ำ</t>
  </si>
  <si>
    <t>14. ถังพาสเจอร์ไรส์น้ำผลไม้</t>
  </si>
  <si>
    <t>15. เครื่องกวน</t>
  </si>
  <si>
    <t>16. เครื่องฉายภาพข้ามศรีษะ พร้อมจอรับภาพ</t>
  </si>
  <si>
    <t>17. กระดานไวท์บอร์ด  ขนาด 122 x 245  ซม.</t>
  </si>
  <si>
    <t>18. โต๊ะครูผู้สอนพร้อมเก้าอี้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</si>
  <si>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 07001</t>
    </r>
  </si>
  <si>
    <t>1.  เครื่องผนึกถุงพลาสติกแบบสูญญากาศ</t>
  </si>
  <si>
    <t>2.  เครื่องห่อภาชนะด้วยพลาสติกยืด</t>
  </si>
  <si>
    <t>3.  เครื่องบรรจุหีบห่อ</t>
  </si>
  <si>
    <t>4.  คอมพิวเตอร์พร้อมอุปกรณ์ และ Printer พร้อมโต๊ะวาง</t>
  </si>
  <si>
    <t>5.  เครื่องปิดกระป๋อง แบบกึ่งอัตโนมัติ</t>
  </si>
  <si>
    <t>6.  หม้อนึ่งความดันไฟฟ้า</t>
  </si>
  <si>
    <t>8.  พัดลมโคจร</t>
  </si>
  <si>
    <t>9.  เครื่องถ่ายเอกสาร</t>
  </si>
  <si>
    <t>11. เครื่องฉายภาพข้ามศรีษะ พร้อมจอรับภาพ</t>
  </si>
  <si>
    <t>12. กระดานไวท์บอร์ด  ขนาด 122 x 245  ซม.</t>
  </si>
  <si>
    <t>13. โต๊ะครูผู้สอนพร้อมเก้าอี้</t>
  </si>
  <si>
    <t>1.  ตู้โชว์ผลิตภัณฑ์ บานเลื่อน 2 ชั้น</t>
  </si>
  <si>
    <t xml:space="preserve">2.  ชั้นวางสินค้าจำหน่าย  3 ชั้น </t>
  </si>
  <si>
    <t>3.  ตู้เย็นขนาด 20 คิวบิคฟุต</t>
  </si>
  <si>
    <t>4.  ตู้แช่เย็น ขนาด  32  คิวบิคฟุต</t>
  </si>
  <si>
    <t xml:space="preserve">5.  ตู้แช่แข็ง </t>
  </si>
  <si>
    <t>6.  ตู้เก็บอุปกรณ์</t>
  </si>
  <si>
    <t>7.  ตู้เก็บเอกสาร 4 ลิ้นชัก</t>
  </si>
  <si>
    <t>8.  ปืนยิงราคา</t>
  </si>
  <si>
    <t>9.  โต๊ะปฏิบัติการมีลิ้นชัก  พร้อมเก้าอี้</t>
  </si>
  <si>
    <t>10. ป้ายนิเทศ</t>
  </si>
  <si>
    <t>11. เครื่องคำณวณเลขไฟฟ้า  12 หลัก</t>
  </si>
  <si>
    <t>13. พัดลมระบายอากาศ</t>
  </si>
  <si>
    <t>2.  เครื่องกรองไวน์</t>
  </si>
  <si>
    <t>3.  ชุดถังหมักไวน์</t>
  </si>
  <si>
    <t>4.  ชุดถังบ่มไวน์</t>
  </si>
  <si>
    <t>5.  เครื่องปิดจุกคอร์ก</t>
  </si>
  <si>
    <t>6.  เครื่องชั่ง พิกัด  10  กิโลกรัม</t>
  </si>
  <si>
    <t>7.  กระดานไวท์บอร์ด  122 x 245  ซม.</t>
  </si>
  <si>
    <t>8.  เครื่องตรวจสอบคุณภาพไวน์</t>
  </si>
  <si>
    <t>9.  เครื่องปรับอากาศ ขนาด  35,000  BTU</t>
  </si>
  <si>
    <t>10. โต๊ะปฏิบัติการอาหารพร้อมเก้าอี้</t>
  </si>
  <si>
    <t>11. เตาแก๊ส พร้อมอุปกรณ์</t>
  </si>
  <si>
    <t>12. อุปกรณ์การทำไวน์</t>
  </si>
  <si>
    <t>13. ชุดบรรจุของเหลว</t>
  </si>
  <si>
    <t>***</t>
  </si>
  <si>
    <t>ชุดปฏิบัติการทำไวน์  1  ชุด ประกอบด้วย</t>
  </si>
  <si>
    <t>เครื่องกรองไวน์</t>
  </si>
  <si>
    <t>ชุดถังหมักไวน์</t>
  </si>
  <si>
    <t>ชุดถังบ่มไวน์</t>
  </si>
  <si>
    <t>เครื่องตรวจสอบคุณภาพไวน์</t>
  </si>
  <si>
    <t>เตาแก๊ส พร้อมอุปกรณ์</t>
  </si>
  <si>
    <t>อุปกรณ์การทำไวน์</t>
  </si>
  <si>
    <t>ชุดบรรจุของเหลว</t>
  </si>
  <si>
    <t>จำนวนตาม</t>
  </si>
  <si>
    <t>มาตรฐาน</t>
  </si>
  <si>
    <t>เป็นเครื่องรับโทรทัศน์ขนาดจอภาพไม่ต่ำกว่า</t>
  </si>
  <si>
    <t>สามารถเล่นแผ่นภาพระบบ DVD,S-VCD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</si>
</sst>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_-* #,##0.0_-;\-* #,##0.0_-;_-* &quot;-&quot;??_-;_-@_-"/>
    <numFmt numFmtId="191" formatCode="_-* #,##0_-;\-* #,##0_-;_-* &quot;-&quot;??_-;_-@_-"/>
    <numFmt numFmtId="192" formatCode="#,##0;[Red]#,##0"/>
  </numFmts>
  <fonts count="22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4"/>
      <color indexed="18"/>
      <name val="Cordia New"/>
      <family val="2"/>
    </font>
    <font>
      <sz val="13"/>
      <name val="Cordia New"/>
      <family val="2"/>
    </font>
    <font>
      <vertAlign val="subscript"/>
      <sz val="14"/>
      <name val="Cordia New"/>
      <family val="2"/>
    </font>
    <font>
      <b/>
      <sz val="18"/>
      <name val="CordiaUPC"/>
      <family val="2"/>
    </font>
    <font>
      <sz val="12"/>
      <name val="CordiaUPC"/>
      <family val="2"/>
    </font>
    <font>
      <b/>
      <sz val="14"/>
      <name val="CordiaUPC"/>
      <family val="2"/>
    </font>
    <font>
      <sz val="14"/>
      <name val="CordiaUPC"/>
      <family val="2"/>
    </font>
    <font>
      <sz val="13"/>
      <name val="CordiaUPC"/>
      <family val="2"/>
    </font>
    <font>
      <b/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b/>
      <sz val="12"/>
      <name val="CordiaUPC"/>
      <family val="2"/>
    </font>
    <font>
      <b/>
      <sz val="16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91" fontId="0" fillId="0" borderId="1" xfId="15" applyNumberFormat="1" applyBorder="1" applyAlignment="1">
      <alignment/>
    </xf>
    <xf numFmtId="191" fontId="0" fillId="0" borderId="1" xfId="0" applyNumberForma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91" fontId="0" fillId="0" borderId="5" xfId="15" applyNumberFormat="1" applyBorder="1" applyAlignment="1">
      <alignment/>
    </xf>
    <xf numFmtId="191" fontId="0" fillId="0" borderId="1" xfId="15" applyNumberFormat="1" applyBorder="1" applyAlignment="1">
      <alignment horizontal="center"/>
    </xf>
    <xf numFmtId="191" fontId="0" fillId="0" borderId="1" xfId="15" applyNumberFormat="1" applyBorder="1" applyAlignment="1">
      <alignment/>
    </xf>
    <xf numFmtId="0" fontId="0" fillId="0" borderId="7" xfId="0" applyBorder="1" applyAlignment="1">
      <alignment/>
    </xf>
    <xf numFmtId="191" fontId="0" fillId="0" borderId="2" xfId="15" applyNumberFormat="1" applyBorder="1" applyAlignment="1">
      <alignment horizontal="center"/>
    </xf>
    <xf numFmtId="191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91" fontId="0" fillId="0" borderId="7" xfId="15" applyNumberFormat="1" applyBorder="1" applyAlignment="1">
      <alignment horizontal="center"/>
    </xf>
    <xf numFmtId="191" fontId="0" fillId="0" borderId="7" xfId="0" applyNumberFormat="1" applyBorder="1" applyAlignment="1">
      <alignment/>
    </xf>
    <xf numFmtId="0" fontId="0" fillId="0" borderId="13" xfId="0" applyBorder="1" applyAlignment="1">
      <alignment horizontal="center"/>
    </xf>
    <xf numFmtId="191" fontId="0" fillId="0" borderId="7" xfId="15" applyNumberFormat="1" applyBorder="1" applyAlignment="1">
      <alignment/>
    </xf>
    <xf numFmtId="0" fontId="0" fillId="0" borderId="5" xfId="0" applyBorder="1" applyAlignment="1">
      <alignment shrinkToFi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191" fontId="6" fillId="0" borderId="1" xfId="15" applyNumberFormat="1" applyFont="1" applyBorder="1" applyAlignment="1">
      <alignment horizontal="center"/>
    </xf>
    <xf numFmtId="191" fontId="6" fillId="0" borderId="1" xfId="0" applyNumberFormat="1" applyFont="1" applyBorder="1" applyAlignment="1">
      <alignment/>
    </xf>
    <xf numFmtId="191" fontId="6" fillId="0" borderId="1" xfId="15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/>
    </xf>
    <xf numFmtId="191" fontId="7" fillId="0" borderId="1" xfId="15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191" fontId="0" fillId="0" borderId="13" xfId="15" applyNumberFormat="1" applyBorder="1" applyAlignment="1">
      <alignment horizontal="center"/>
    </xf>
    <xf numFmtId="191" fontId="0" fillId="0" borderId="13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10" xfId="0" applyFont="1" applyBorder="1" applyAlignment="1">
      <alignment/>
    </xf>
    <xf numFmtId="191" fontId="0" fillId="0" borderId="2" xfId="15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9" xfId="0" applyFont="1" applyBorder="1" applyAlignment="1">
      <alignment/>
    </xf>
    <xf numFmtId="191" fontId="0" fillId="0" borderId="7" xfId="15" applyNumberFormat="1" applyBorder="1" applyAlignment="1">
      <alignment/>
    </xf>
    <xf numFmtId="0" fontId="6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15" xfId="0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/>
    </xf>
    <xf numFmtId="191" fontId="14" fillId="0" borderId="16" xfId="15" applyNumberFormat="1" applyFont="1" applyBorder="1" applyAlignment="1">
      <alignment/>
    </xf>
    <xf numFmtId="0" fontId="14" fillId="0" borderId="2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91" fontId="0" fillId="0" borderId="15" xfId="15" applyNumberFormat="1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191" fontId="0" fillId="0" borderId="16" xfId="15" applyNumberFormat="1" applyBorder="1" applyAlignment="1">
      <alignment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191" fontId="0" fillId="0" borderId="18" xfId="15" applyNumberFormat="1" applyBorder="1" applyAlignment="1">
      <alignment/>
    </xf>
    <xf numFmtId="0" fontId="0" fillId="0" borderId="18" xfId="0" applyBorder="1" applyAlignment="1">
      <alignment horizontal="center"/>
    </xf>
    <xf numFmtId="191" fontId="0" fillId="0" borderId="2" xfId="15" applyNumberFormat="1" applyBorder="1" applyAlignment="1">
      <alignment/>
    </xf>
    <xf numFmtId="0" fontId="13" fillId="0" borderId="0" xfId="0" applyFont="1" applyAlignment="1">
      <alignment/>
    </xf>
    <xf numFmtId="0" fontId="1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91" fontId="12" fillId="0" borderId="16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0" fontId="0" fillId="0" borderId="9" xfId="0" applyBorder="1" applyAlignment="1">
      <alignment shrinkToFit="1"/>
    </xf>
    <xf numFmtId="191" fontId="0" fillId="0" borderId="7" xfId="15" applyNumberFormat="1" applyBorder="1" applyAlignment="1">
      <alignment horizontal="center"/>
    </xf>
    <xf numFmtId="0" fontId="0" fillId="0" borderId="19" xfId="0" applyBorder="1" applyAlignment="1">
      <alignment/>
    </xf>
    <xf numFmtId="191" fontId="0" fillId="0" borderId="15" xfId="15" applyNumberFormat="1" applyBorder="1" applyAlignment="1">
      <alignment horizontal="center"/>
    </xf>
    <xf numFmtId="191" fontId="0" fillId="0" borderId="15" xfId="0" applyNumberFormat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9" xfId="0" applyFont="1" applyBorder="1" applyAlignment="1">
      <alignment/>
    </xf>
    <xf numFmtId="191" fontId="0" fillId="0" borderId="14" xfId="0" applyNumberFormat="1" applyBorder="1" applyAlignment="1">
      <alignment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center"/>
    </xf>
    <xf numFmtId="191" fontId="0" fillId="0" borderId="14" xfId="15" applyNumberFormat="1" applyBorder="1" applyAlignment="1">
      <alignment/>
    </xf>
    <xf numFmtId="0" fontId="0" fillId="0" borderId="22" xfId="0" applyBorder="1" applyAlignment="1">
      <alignment/>
    </xf>
    <xf numFmtId="191" fontId="0" fillId="0" borderId="16" xfId="0" applyNumberFormat="1" applyBorder="1" applyAlignment="1">
      <alignment/>
    </xf>
    <xf numFmtId="0" fontId="0" fillId="0" borderId="23" xfId="0" applyBorder="1" applyAlignment="1">
      <alignment/>
    </xf>
    <xf numFmtId="191" fontId="0" fillId="0" borderId="18" xfId="0" applyNumberFormat="1" applyBorder="1" applyAlignment="1">
      <alignment/>
    </xf>
    <xf numFmtId="0" fontId="13" fillId="0" borderId="18" xfId="0" applyFont="1" applyBorder="1" applyAlignment="1">
      <alignment horizontal="center"/>
    </xf>
    <xf numFmtId="0" fontId="8" fillId="0" borderId="16" xfId="0" applyFont="1" applyBorder="1" applyAlignment="1">
      <alignment/>
    </xf>
    <xf numFmtId="191" fontId="5" fillId="0" borderId="16" xfId="15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191" fontId="5" fillId="0" borderId="7" xfId="0" applyNumberFormat="1" applyFont="1" applyBorder="1" applyAlignment="1">
      <alignment/>
    </xf>
    <xf numFmtId="0" fontId="1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91" fontId="0" fillId="0" borderId="16" xfId="15" applyNumberFormat="1" applyBorder="1" applyAlignment="1">
      <alignment horizontal="center"/>
    </xf>
    <xf numFmtId="191" fontId="0" fillId="0" borderId="15" xfId="15" applyNumberFormat="1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91" fontId="8" fillId="0" borderId="17" xfId="15" applyNumberFormat="1" applyFont="1" applyBorder="1" applyAlignment="1">
      <alignment shrinkToFit="1"/>
    </xf>
    <xf numFmtId="191" fontId="8" fillId="0" borderId="17" xfId="0" applyNumberFormat="1" applyFont="1" applyBorder="1" applyAlignment="1">
      <alignment shrinkToFi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shrinkToFit="1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191" fontId="13" fillId="0" borderId="7" xfId="15" applyNumberFormat="1" applyFont="1" applyBorder="1" applyAlignment="1">
      <alignment horizontal="center"/>
    </xf>
    <xf numFmtId="191" fontId="13" fillId="0" borderId="15" xfId="15" applyNumberFormat="1" applyFont="1" applyBorder="1" applyAlignment="1">
      <alignment horizontal="center"/>
    </xf>
    <xf numFmtId="191" fontId="13" fillId="0" borderId="16" xfId="15" applyNumberFormat="1" applyFont="1" applyBorder="1" applyAlignment="1">
      <alignment horizontal="center"/>
    </xf>
    <xf numFmtId="191" fontId="13" fillId="0" borderId="18" xfId="15" applyNumberFormat="1" applyFont="1" applyBorder="1" applyAlignment="1">
      <alignment horizontal="center"/>
    </xf>
    <xf numFmtId="192" fontId="13" fillId="0" borderId="15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91" fontId="13" fillId="0" borderId="13" xfId="15" applyNumberFormat="1" applyFont="1" applyBorder="1" applyAlignment="1">
      <alignment horizontal="center"/>
    </xf>
    <xf numFmtId="191" fontId="0" fillId="0" borderId="13" xfId="15" applyNumberFormat="1" applyBorder="1" applyAlignment="1">
      <alignment/>
    </xf>
    <xf numFmtId="191" fontId="0" fillId="0" borderId="2" xfId="0" applyNumberFormat="1" applyBorder="1" applyAlignment="1">
      <alignment horizontal="center"/>
    </xf>
    <xf numFmtId="0" fontId="13" fillId="0" borderId="14" xfId="0" applyFont="1" applyBorder="1" applyAlignment="1">
      <alignment/>
    </xf>
    <xf numFmtId="192" fontId="13" fillId="0" borderId="16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191" fontId="13" fillId="0" borderId="17" xfId="15" applyNumberFormat="1" applyFont="1" applyBorder="1" applyAlignment="1">
      <alignment/>
    </xf>
    <xf numFmtId="0" fontId="13" fillId="0" borderId="15" xfId="0" applyFont="1" applyBorder="1" applyAlignment="1">
      <alignment horizontal="left"/>
    </xf>
    <xf numFmtId="191" fontId="13" fillId="0" borderId="15" xfId="15" applyNumberFormat="1" applyFont="1" applyBorder="1" applyAlignment="1">
      <alignment/>
    </xf>
    <xf numFmtId="191" fontId="13" fillId="0" borderId="14" xfId="15" applyNumberFormat="1" applyFont="1" applyBorder="1" applyAlignment="1">
      <alignment/>
    </xf>
    <xf numFmtId="191" fontId="0" fillId="0" borderId="15" xfId="0" applyNumberFormat="1" applyBorder="1" applyAlignment="1">
      <alignment horizontal="right"/>
    </xf>
    <xf numFmtId="0" fontId="0" fillId="0" borderId="12" xfId="0" applyBorder="1" applyAlignment="1">
      <alignment shrinkToFit="1"/>
    </xf>
    <xf numFmtId="191" fontId="0" fillId="0" borderId="13" xfId="15" applyNumberFormat="1" applyBorder="1" applyAlignment="1">
      <alignment horizontal="center"/>
    </xf>
    <xf numFmtId="191" fontId="0" fillId="0" borderId="18" xfId="15" applyNumberFormat="1" applyBorder="1" applyAlignment="1">
      <alignment horizontal="center"/>
    </xf>
    <xf numFmtId="191" fontId="0" fillId="0" borderId="14" xfId="15" applyNumberFormat="1" applyBorder="1" applyAlignment="1">
      <alignment horizontal="center"/>
    </xf>
    <xf numFmtId="0" fontId="0" fillId="0" borderId="25" xfId="0" applyBorder="1" applyAlignment="1">
      <alignment horizontal="center"/>
    </xf>
    <xf numFmtId="191" fontId="0" fillId="0" borderId="1" xfId="15" applyNumberForma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justify"/>
    </xf>
    <xf numFmtId="0" fontId="12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/>
    </xf>
    <xf numFmtId="0" fontId="14" fillId="0" borderId="13" xfId="0" applyFont="1" applyBorder="1" applyAlignment="1">
      <alignment horizontal="justify"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justify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0" fillId="0" borderId="0" xfId="0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7" xfId="0" applyBorder="1" applyAlignment="1">
      <alignment shrinkToFit="1"/>
    </xf>
    <xf numFmtId="0" fontId="13" fillId="0" borderId="14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191" fontId="0" fillId="0" borderId="17" xfId="15" applyNumberFormat="1" applyBorder="1" applyAlignment="1">
      <alignment/>
    </xf>
    <xf numFmtId="191" fontId="0" fillId="0" borderId="17" xfId="0" applyNumberFormat="1" applyBorder="1" applyAlignment="1">
      <alignment/>
    </xf>
    <xf numFmtId="0" fontId="14" fillId="0" borderId="17" xfId="0" applyFont="1" applyBorder="1" applyAlignment="1">
      <alignment/>
    </xf>
    <xf numFmtId="0" fontId="0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39">
      <selection activeCell="D56" sqref="D56:D57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18.421875" style="0" customWidth="1"/>
  </cols>
  <sheetData>
    <row r="1" spans="1:10" ht="21.75">
      <c r="A1" s="268" t="s">
        <v>875</v>
      </c>
      <c r="B1" s="268"/>
      <c r="C1" s="268"/>
      <c r="D1" s="268"/>
      <c r="E1" s="268"/>
      <c r="F1" s="268"/>
      <c r="G1" s="268"/>
      <c r="H1" s="268"/>
      <c r="I1" s="268"/>
      <c r="J1" s="244"/>
    </row>
    <row r="2" spans="1:9" ht="21.75">
      <c r="A2" s="269" t="s">
        <v>958</v>
      </c>
      <c r="B2" s="269"/>
      <c r="C2" s="269"/>
      <c r="D2" s="269"/>
      <c r="E2" s="269"/>
      <c r="F2" s="269"/>
      <c r="G2" s="269"/>
      <c r="H2" s="269"/>
      <c r="I2" s="269"/>
    </row>
    <row r="3" spans="1:9" ht="21.75">
      <c r="A3" s="263" t="s">
        <v>880</v>
      </c>
      <c r="B3" s="263"/>
      <c r="C3" s="263"/>
      <c r="D3" s="263"/>
      <c r="E3" s="263"/>
      <c r="F3" s="263"/>
      <c r="G3" s="263"/>
      <c r="H3" s="263"/>
      <c r="I3" s="263"/>
    </row>
    <row r="4" spans="1:10" ht="21.75">
      <c r="A4" s="261" t="s">
        <v>162</v>
      </c>
      <c r="B4" s="261" t="s">
        <v>585</v>
      </c>
      <c r="C4" s="261" t="s">
        <v>164</v>
      </c>
      <c r="D4" s="264" t="s">
        <v>876</v>
      </c>
      <c r="E4" s="265"/>
      <c r="F4" s="266"/>
      <c r="G4" s="261" t="s">
        <v>569</v>
      </c>
      <c r="H4" s="261" t="s">
        <v>506</v>
      </c>
      <c r="I4" s="245" t="s">
        <v>877</v>
      </c>
      <c r="J4" s="261" t="s">
        <v>163</v>
      </c>
    </row>
    <row r="5" spans="1:10" ht="21.75">
      <c r="A5" s="262"/>
      <c r="B5" s="262"/>
      <c r="C5" s="262"/>
      <c r="D5" s="219" t="s">
        <v>173</v>
      </c>
      <c r="E5" s="219" t="s">
        <v>698</v>
      </c>
      <c r="F5" s="219" t="s">
        <v>878</v>
      </c>
      <c r="G5" s="262"/>
      <c r="H5" s="262"/>
      <c r="I5" s="246" t="s">
        <v>879</v>
      </c>
      <c r="J5" s="262"/>
    </row>
    <row r="6" spans="1:10" ht="21.75">
      <c r="A6" s="112">
        <v>1</v>
      </c>
      <c r="B6" s="14" t="s">
        <v>1002</v>
      </c>
      <c r="C6" s="247" t="s">
        <v>408</v>
      </c>
      <c r="D6" s="14">
        <v>1</v>
      </c>
      <c r="E6" s="14">
        <v>1</v>
      </c>
      <c r="F6" s="14">
        <v>40</v>
      </c>
      <c r="G6" s="14" t="s">
        <v>564</v>
      </c>
      <c r="H6" s="33" t="s">
        <v>565</v>
      </c>
      <c r="I6" s="14">
        <f>9*13.5</f>
        <v>121.5</v>
      </c>
      <c r="J6" s="33"/>
    </row>
    <row r="7" spans="1:10" ht="21.75">
      <c r="A7" s="78"/>
      <c r="B7" s="40"/>
      <c r="C7" s="182" t="s">
        <v>409</v>
      </c>
      <c r="D7" s="40"/>
      <c r="E7" s="40"/>
      <c r="F7" s="131"/>
      <c r="G7" s="78"/>
      <c r="H7" s="180"/>
      <c r="I7" s="78"/>
      <c r="J7" s="91"/>
    </row>
    <row r="8" spans="1:10" ht="21.75">
      <c r="A8" s="81">
        <v>2</v>
      </c>
      <c r="B8" s="109" t="s">
        <v>1001</v>
      </c>
      <c r="C8" s="104" t="s">
        <v>192</v>
      </c>
      <c r="D8" s="109">
        <v>1</v>
      </c>
      <c r="E8" s="109">
        <v>1</v>
      </c>
      <c r="F8" s="92">
        <v>40</v>
      </c>
      <c r="G8" s="81"/>
      <c r="H8" s="179"/>
      <c r="I8" s="81"/>
      <c r="J8" s="83"/>
    </row>
    <row r="9" spans="1:10" ht="21.75">
      <c r="A9" s="81">
        <v>3</v>
      </c>
      <c r="B9" s="92" t="s">
        <v>1000</v>
      </c>
      <c r="C9" s="83" t="s">
        <v>193</v>
      </c>
      <c r="D9" s="92">
        <v>40</v>
      </c>
      <c r="E9" s="92">
        <v>40</v>
      </c>
      <c r="F9" s="92">
        <v>40</v>
      </c>
      <c r="G9" s="81"/>
      <c r="H9" s="179"/>
      <c r="I9" s="81"/>
      <c r="J9" s="83"/>
    </row>
    <row r="10" spans="1:10" ht="21.75">
      <c r="A10" s="81">
        <v>4</v>
      </c>
      <c r="B10" s="92" t="s">
        <v>999</v>
      </c>
      <c r="C10" s="83" t="s">
        <v>194</v>
      </c>
      <c r="D10" s="92">
        <v>1</v>
      </c>
      <c r="E10" s="92">
        <v>1</v>
      </c>
      <c r="F10" s="92">
        <v>40</v>
      </c>
      <c r="G10" s="81"/>
      <c r="H10" s="179"/>
      <c r="I10" s="81"/>
      <c r="J10" s="83"/>
    </row>
    <row r="11" spans="1:10" ht="21.75">
      <c r="A11" s="81">
        <v>5</v>
      </c>
      <c r="B11" s="92" t="s">
        <v>998</v>
      </c>
      <c r="C11" s="83" t="s">
        <v>196</v>
      </c>
      <c r="D11" s="92">
        <v>1</v>
      </c>
      <c r="E11" s="92">
        <v>1</v>
      </c>
      <c r="F11" s="92">
        <v>40</v>
      </c>
      <c r="G11" s="83"/>
      <c r="H11" s="83"/>
      <c r="I11" s="83"/>
      <c r="J11" s="83"/>
    </row>
    <row r="12" spans="1:10" ht="21.75">
      <c r="A12" s="81">
        <v>6</v>
      </c>
      <c r="B12" s="92" t="s">
        <v>997</v>
      </c>
      <c r="C12" s="83" t="s">
        <v>386</v>
      </c>
      <c r="D12" s="92">
        <v>2</v>
      </c>
      <c r="E12" s="92">
        <v>2</v>
      </c>
      <c r="F12" s="92">
        <v>40</v>
      </c>
      <c r="G12" s="83"/>
      <c r="H12" s="83"/>
      <c r="I12" s="83"/>
      <c r="J12" s="83"/>
    </row>
    <row r="13" spans="1:10" ht="21.75">
      <c r="A13" s="81">
        <v>7</v>
      </c>
      <c r="B13" s="92" t="s">
        <v>996</v>
      </c>
      <c r="C13" s="83" t="s">
        <v>361</v>
      </c>
      <c r="D13" s="92">
        <v>1</v>
      </c>
      <c r="E13" s="92">
        <v>1</v>
      </c>
      <c r="F13" s="92">
        <v>40</v>
      </c>
      <c r="G13" s="83"/>
      <c r="H13" s="83"/>
      <c r="I13" s="83"/>
      <c r="J13" s="83"/>
    </row>
    <row r="14" spans="1:10" ht="21.75">
      <c r="A14" s="81">
        <v>8</v>
      </c>
      <c r="B14" s="92" t="s">
        <v>995</v>
      </c>
      <c r="C14" s="83" t="s">
        <v>197</v>
      </c>
      <c r="D14" s="92">
        <v>1</v>
      </c>
      <c r="E14" s="92">
        <v>1</v>
      </c>
      <c r="F14" s="92">
        <v>40</v>
      </c>
      <c r="G14" s="83"/>
      <c r="H14" s="83"/>
      <c r="I14" s="83"/>
      <c r="J14" s="83"/>
    </row>
    <row r="15" spans="1:10" ht="21.75">
      <c r="A15" s="81">
        <v>9</v>
      </c>
      <c r="B15" s="92" t="s">
        <v>994</v>
      </c>
      <c r="C15" s="83" t="s">
        <v>199</v>
      </c>
      <c r="D15" s="92">
        <v>2</v>
      </c>
      <c r="E15" s="92">
        <v>2</v>
      </c>
      <c r="F15" s="92">
        <v>40</v>
      </c>
      <c r="G15" s="83"/>
      <c r="H15" s="83"/>
      <c r="I15" s="83"/>
      <c r="J15" s="83"/>
    </row>
    <row r="16" spans="1:10" ht="21.75">
      <c r="A16" s="81">
        <v>10</v>
      </c>
      <c r="B16" s="92" t="s">
        <v>993</v>
      </c>
      <c r="C16" s="83" t="s">
        <v>200</v>
      </c>
      <c r="D16" s="92">
        <v>1</v>
      </c>
      <c r="E16" s="92">
        <v>1</v>
      </c>
      <c r="F16" s="92">
        <v>40</v>
      </c>
      <c r="G16" s="83"/>
      <c r="H16" s="83"/>
      <c r="I16" s="83"/>
      <c r="J16" s="83"/>
    </row>
    <row r="17" spans="1:10" ht="21.75">
      <c r="A17" s="81">
        <v>11</v>
      </c>
      <c r="B17" s="92" t="s">
        <v>992</v>
      </c>
      <c r="C17" s="83" t="s">
        <v>35</v>
      </c>
      <c r="D17" s="92">
        <v>4</v>
      </c>
      <c r="E17" s="92">
        <v>4</v>
      </c>
      <c r="F17" s="92">
        <v>40</v>
      </c>
      <c r="G17" s="83"/>
      <c r="H17" s="83"/>
      <c r="I17" s="83"/>
      <c r="J17" s="83"/>
    </row>
    <row r="18" spans="1:10" ht="21.75">
      <c r="A18" s="137">
        <v>12</v>
      </c>
      <c r="B18" s="109" t="s">
        <v>991</v>
      </c>
      <c r="C18" s="104" t="s">
        <v>595</v>
      </c>
      <c r="D18" s="109">
        <v>1</v>
      </c>
      <c r="E18" s="109">
        <v>1</v>
      </c>
      <c r="F18" s="109">
        <v>40</v>
      </c>
      <c r="G18" s="104"/>
      <c r="H18" s="104"/>
      <c r="I18" s="104"/>
      <c r="J18" s="104"/>
    </row>
    <row r="19" spans="1:10" ht="21.75">
      <c r="A19" s="91"/>
      <c r="B19" s="131"/>
      <c r="C19" s="91" t="s">
        <v>705</v>
      </c>
      <c r="D19" s="131"/>
      <c r="E19" s="131"/>
      <c r="F19" s="91"/>
      <c r="G19" s="91"/>
      <c r="H19" s="91"/>
      <c r="I19" s="91"/>
      <c r="J19" s="91"/>
    </row>
    <row r="20" spans="1:10" ht="21.75">
      <c r="A20" s="92">
        <v>13</v>
      </c>
      <c r="B20" s="92" t="s">
        <v>990</v>
      </c>
      <c r="C20" s="83" t="s">
        <v>195</v>
      </c>
      <c r="D20" s="92">
        <v>1</v>
      </c>
      <c r="E20" s="92">
        <v>1</v>
      </c>
      <c r="F20" s="92">
        <v>40</v>
      </c>
      <c r="G20" s="83"/>
      <c r="H20" s="83"/>
      <c r="I20" s="83"/>
      <c r="J20" s="83"/>
    </row>
    <row r="21" spans="1:10" ht="21.75">
      <c r="A21" s="92">
        <v>14</v>
      </c>
      <c r="B21" s="92" t="s">
        <v>989</v>
      </c>
      <c r="C21" s="83" t="s">
        <v>37</v>
      </c>
      <c r="D21" s="92">
        <v>1</v>
      </c>
      <c r="E21" s="92">
        <v>1</v>
      </c>
      <c r="F21" s="92">
        <v>40</v>
      </c>
      <c r="G21" s="83"/>
      <c r="H21" s="83"/>
      <c r="I21" s="83"/>
      <c r="J21" s="83"/>
    </row>
    <row r="22" spans="1:10" ht="21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21.75">
      <c r="A23" s="267"/>
      <c r="B23" s="267"/>
      <c r="C23" s="267"/>
      <c r="D23" s="267"/>
      <c r="E23" s="267"/>
      <c r="F23" s="267"/>
      <c r="G23" s="267"/>
      <c r="H23" s="267"/>
      <c r="I23" s="267"/>
      <c r="J23" s="5"/>
    </row>
    <row r="24" spans="1:9" ht="21.75">
      <c r="A24" s="263" t="s">
        <v>880</v>
      </c>
      <c r="B24" s="263"/>
      <c r="C24" s="263"/>
      <c r="D24" s="263"/>
      <c r="E24" s="263"/>
      <c r="F24" s="263"/>
      <c r="G24" s="263"/>
      <c r="H24" s="263"/>
      <c r="I24" s="263"/>
    </row>
    <row r="25" spans="1:10" ht="21.75">
      <c r="A25" s="261" t="s">
        <v>162</v>
      </c>
      <c r="B25" s="261" t="s">
        <v>585</v>
      </c>
      <c r="C25" s="261" t="s">
        <v>164</v>
      </c>
      <c r="D25" s="264" t="s">
        <v>876</v>
      </c>
      <c r="E25" s="265"/>
      <c r="F25" s="266"/>
      <c r="G25" s="261" t="s">
        <v>569</v>
      </c>
      <c r="H25" s="261" t="s">
        <v>506</v>
      </c>
      <c r="I25" s="245" t="s">
        <v>877</v>
      </c>
      <c r="J25" s="261" t="s">
        <v>163</v>
      </c>
    </row>
    <row r="26" spans="1:10" ht="21.75">
      <c r="A26" s="262"/>
      <c r="B26" s="262"/>
      <c r="C26" s="262"/>
      <c r="D26" s="219" t="s">
        <v>173</v>
      </c>
      <c r="E26" s="219" t="s">
        <v>698</v>
      </c>
      <c r="F26" s="219" t="s">
        <v>878</v>
      </c>
      <c r="G26" s="262"/>
      <c r="H26" s="262"/>
      <c r="I26" s="246" t="s">
        <v>879</v>
      </c>
      <c r="J26" s="262"/>
    </row>
    <row r="27" spans="1:10" ht="21.75">
      <c r="A27" s="176">
        <v>15</v>
      </c>
      <c r="B27" s="109" t="s">
        <v>988</v>
      </c>
      <c r="C27" s="104" t="s">
        <v>198</v>
      </c>
      <c r="D27" s="153">
        <v>2</v>
      </c>
      <c r="E27" s="109">
        <v>2</v>
      </c>
      <c r="F27" s="92">
        <v>40</v>
      </c>
      <c r="G27" s="176"/>
      <c r="H27" s="177"/>
      <c r="I27" s="176"/>
      <c r="J27" s="154"/>
    </row>
    <row r="28" spans="1:10" ht="21.75">
      <c r="A28" s="81">
        <v>16</v>
      </c>
      <c r="B28" s="92" t="s">
        <v>987</v>
      </c>
      <c r="C28" s="83" t="s">
        <v>388</v>
      </c>
      <c r="D28" s="92">
        <v>4</v>
      </c>
      <c r="E28" s="92">
        <v>4</v>
      </c>
      <c r="F28" s="92">
        <v>40</v>
      </c>
      <c r="G28" s="81"/>
      <c r="H28" s="179"/>
      <c r="I28" s="81"/>
      <c r="J28" s="83"/>
    </row>
    <row r="29" spans="1:10" ht="21.75">
      <c r="A29" s="81">
        <v>17</v>
      </c>
      <c r="B29" s="92" t="s">
        <v>986</v>
      </c>
      <c r="C29" s="83" t="s">
        <v>704</v>
      </c>
      <c r="D29" s="92">
        <v>1</v>
      </c>
      <c r="E29" s="92">
        <v>11</v>
      </c>
      <c r="F29" s="92">
        <v>40</v>
      </c>
      <c r="G29" s="92" t="s">
        <v>1064</v>
      </c>
      <c r="H29" s="83" t="s">
        <v>529</v>
      </c>
      <c r="I29" s="92">
        <f>9*9</f>
        <v>81</v>
      </c>
      <c r="J29" s="83"/>
    </row>
    <row r="30" spans="1:10" ht="21.75">
      <c r="A30" s="81">
        <v>18</v>
      </c>
      <c r="B30" s="92" t="s">
        <v>649</v>
      </c>
      <c r="C30" s="83" t="s">
        <v>44</v>
      </c>
      <c r="D30" s="92">
        <v>1</v>
      </c>
      <c r="E30" s="92">
        <v>1</v>
      </c>
      <c r="F30" s="92">
        <v>40</v>
      </c>
      <c r="G30" s="81"/>
      <c r="H30" s="179"/>
      <c r="I30" s="81"/>
      <c r="J30" s="83"/>
    </row>
    <row r="31" spans="1:10" ht="21.75">
      <c r="A31" s="81">
        <v>19</v>
      </c>
      <c r="B31" s="92" t="s">
        <v>650</v>
      </c>
      <c r="C31" s="83" t="s">
        <v>113</v>
      </c>
      <c r="D31" s="92">
        <v>1</v>
      </c>
      <c r="E31" s="92">
        <v>1</v>
      </c>
      <c r="F31" s="92">
        <v>40</v>
      </c>
      <c r="G31" s="81"/>
      <c r="H31" s="179"/>
      <c r="I31" s="81"/>
      <c r="J31" s="83"/>
    </row>
    <row r="32" spans="1:10" ht="21.75">
      <c r="A32" s="81">
        <v>20</v>
      </c>
      <c r="B32" s="92" t="s">
        <v>651</v>
      </c>
      <c r="C32" s="83" t="s">
        <v>114</v>
      </c>
      <c r="D32" s="92">
        <v>1</v>
      </c>
      <c r="E32" s="92">
        <v>1</v>
      </c>
      <c r="F32" s="92">
        <v>40</v>
      </c>
      <c r="G32" s="83"/>
      <c r="H32" s="83"/>
      <c r="I32" s="83"/>
      <c r="J32" s="83"/>
    </row>
    <row r="33" spans="1:10" ht="21.75">
      <c r="A33" s="81">
        <v>21</v>
      </c>
      <c r="B33" s="92" t="s">
        <v>652</v>
      </c>
      <c r="C33" s="141" t="s">
        <v>645</v>
      </c>
      <c r="D33" s="92">
        <v>1</v>
      </c>
      <c r="E33" s="92">
        <v>1</v>
      </c>
      <c r="F33" s="92">
        <v>40</v>
      </c>
      <c r="G33" s="83"/>
      <c r="H33" s="83"/>
      <c r="I33" s="83"/>
      <c r="J33" s="83"/>
    </row>
    <row r="34" spans="1:10" ht="21.75">
      <c r="A34" s="81">
        <v>22</v>
      </c>
      <c r="B34" s="83" t="s">
        <v>711</v>
      </c>
      <c r="C34" s="141" t="s">
        <v>703</v>
      </c>
      <c r="D34" s="92">
        <v>1</v>
      </c>
      <c r="E34" s="81">
        <v>24</v>
      </c>
      <c r="F34" s="92">
        <v>40</v>
      </c>
      <c r="G34" s="92" t="s">
        <v>1065</v>
      </c>
      <c r="H34" s="83" t="s">
        <v>534</v>
      </c>
      <c r="I34" s="92">
        <f>9*9</f>
        <v>81</v>
      </c>
      <c r="J34" s="83"/>
    </row>
    <row r="35" spans="1:10" ht="21.75">
      <c r="A35" s="81">
        <v>23</v>
      </c>
      <c r="B35" s="92" t="s">
        <v>654</v>
      </c>
      <c r="C35" s="83" t="s">
        <v>56</v>
      </c>
      <c r="D35" s="92">
        <v>1</v>
      </c>
      <c r="E35" s="92">
        <v>1</v>
      </c>
      <c r="F35" s="92">
        <v>40</v>
      </c>
      <c r="G35" s="83"/>
      <c r="H35" s="83"/>
      <c r="I35" s="83"/>
      <c r="J35" s="83"/>
    </row>
    <row r="36" spans="1:10" ht="21.75">
      <c r="A36" s="81">
        <v>24</v>
      </c>
      <c r="B36" s="92" t="s">
        <v>655</v>
      </c>
      <c r="C36" s="141" t="s">
        <v>57</v>
      </c>
      <c r="D36" s="92">
        <v>1</v>
      </c>
      <c r="E36" s="92">
        <v>1</v>
      </c>
      <c r="F36" s="92">
        <v>40</v>
      </c>
      <c r="G36" s="83"/>
      <c r="H36" s="83"/>
      <c r="I36" s="83"/>
      <c r="J36" s="83"/>
    </row>
    <row r="37" spans="1:10" ht="21.75">
      <c r="A37" s="81">
        <v>25</v>
      </c>
      <c r="B37" s="92" t="s">
        <v>656</v>
      </c>
      <c r="C37" s="141" t="s">
        <v>58</v>
      </c>
      <c r="D37" s="92">
        <v>1</v>
      </c>
      <c r="E37" s="92">
        <v>1</v>
      </c>
      <c r="F37" s="92">
        <v>40</v>
      </c>
      <c r="G37" s="83"/>
      <c r="H37" s="83"/>
      <c r="I37" s="83"/>
      <c r="J37" s="83"/>
    </row>
    <row r="38" spans="1:10" ht="21.75">
      <c r="A38" s="81">
        <v>26</v>
      </c>
      <c r="B38" s="92" t="s">
        <v>657</v>
      </c>
      <c r="C38" s="141" t="s">
        <v>59</v>
      </c>
      <c r="D38" s="92">
        <v>1</v>
      </c>
      <c r="E38" s="92">
        <v>1</v>
      </c>
      <c r="F38" s="92">
        <v>40</v>
      </c>
      <c r="G38" s="83"/>
      <c r="H38" s="83"/>
      <c r="I38" s="83"/>
      <c r="J38" s="83"/>
    </row>
    <row r="39" spans="1:10" ht="21.75">
      <c r="A39" s="81">
        <v>27</v>
      </c>
      <c r="B39" s="92" t="s">
        <v>658</v>
      </c>
      <c r="C39" s="83" t="s">
        <v>159</v>
      </c>
      <c r="D39" s="92">
        <v>1</v>
      </c>
      <c r="E39" s="92">
        <v>1</v>
      </c>
      <c r="F39" s="92">
        <v>40</v>
      </c>
      <c r="G39" s="83"/>
      <c r="H39" s="83"/>
      <c r="I39" s="83"/>
      <c r="J39" s="83"/>
    </row>
    <row r="40" spans="1:10" ht="21.75">
      <c r="A40" s="81">
        <v>28</v>
      </c>
      <c r="B40" s="92" t="s">
        <v>659</v>
      </c>
      <c r="C40" s="83" t="s">
        <v>393</v>
      </c>
      <c r="D40" s="92">
        <v>1</v>
      </c>
      <c r="E40" s="92">
        <v>1</v>
      </c>
      <c r="F40" s="92">
        <v>40</v>
      </c>
      <c r="G40" s="83"/>
      <c r="H40" s="83"/>
      <c r="I40" s="83"/>
      <c r="J40" s="83"/>
    </row>
    <row r="41" spans="1:10" ht="21.75">
      <c r="A41" s="78">
        <v>29</v>
      </c>
      <c r="B41" s="92" t="s">
        <v>660</v>
      </c>
      <c r="C41" s="83" t="s">
        <v>160</v>
      </c>
      <c r="D41" s="92">
        <v>1</v>
      </c>
      <c r="E41" s="92">
        <v>1</v>
      </c>
      <c r="F41" s="92">
        <v>40</v>
      </c>
      <c r="G41" s="83"/>
      <c r="H41" s="83"/>
      <c r="I41" s="83"/>
      <c r="J41" s="83"/>
    </row>
    <row r="42" spans="1:10" ht="21.75">
      <c r="A42" s="81">
        <v>30</v>
      </c>
      <c r="B42" s="92" t="s">
        <v>663</v>
      </c>
      <c r="C42" s="83" t="s">
        <v>161</v>
      </c>
      <c r="D42" s="92">
        <v>2</v>
      </c>
      <c r="E42" s="92">
        <v>2</v>
      </c>
      <c r="F42" s="92">
        <v>40</v>
      </c>
      <c r="G42" s="83"/>
      <c r="H42" s="83"/>
      <c r="I42" s="83"/>
      <c r="J42" s="83"/>
    </row>
    <row r="43" spans="1:10" ht="21.75">
      <c r="A43" s="83"/>
      <c r="B43" s="91"/>
      <c r="C43" s="91"/>
      <c r="D43" s="91"/>
      <c r="E43" s="91"/>
      <c r="F43" s="83"/>
      <c r="G43" s="83"/>
      <c r="H43" s="83"/>
      <c r="I43" s="83"/>
      <c r="J43" s="83"/>
    </row>
    <row r="44" spans="1:10" ht="21.75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6" spans="1:9" ht="21.75">
      <c r="A46" s="263" t="s">
        <v>880</v>
      </c>
      <c r="B46" s="263"/>
      <c r="C46" s="263"/>
      <c r="D46" s="263"/>
      <c r="E46" s="263"/>
      <c r="F46" s="263"/>
      <c r="G46" s="263"/>
      <c r="H46" s="263"/>
      <c r="I46" s="263"/>
    </row>
    <row r="47" spans="1:10" ht="21.75">
      <c r="A47" s="261" t="s">
        <v>162</v>
      </c>
      <c r="B47" s="261" t="s">
        <v>585</v>
      </c>
      <c r="C47" s="261" t="s">
        <v>164</v>
      </c>
      <c r="D47" s="264" t="s">
        <v>876</v>
      </c>
      <c r="E47" s="265"/>
      <c r="F47" s="266"/>
      <c r="G47" s="261" t="s">
        <v>569</v>
      </c>
      <c r="H47" s="261" t="s">
        <v>506</v>
      </c>
      <c r="I47" s="245" t="s">
        <v>877</v>
      </c>
      <c r="J47" s="261" t="s">
        <v>163</v>
      </c>
    </row>
    <row r="48" spans="1:10" ht="21.75">
      <c r="A48" s="262"/>
      <c r="B48" s="262"/>
      <c r="C48" s="262"/>
      <c r="D48" s="219" t="s">
        <v>173</v>
      </c>
      <c r="E48" s="219" t="s">
        <v>698</v>
      </c>
      <c r="F48" s="219" t="s">
        <v>878</v>
      </c>
      <c r="G48" s="262"/>
      <c r="H48" s="262"/>
      <c r="I48" s="246" t="s">
        <v>879</v>
      </c>
      <c r="J48" s="262"/>
    </row>
    <row r="49" spans="1:10" ht="21.75">
      <c r="A49" s="176">
        <v>31</v>
      </c>
      <c r="B49" s="40" t="s">
        <v>661</v>
      </c>
      <c r="C49" s="107" t="s">
        <v>388</v>
      </c>
      <c r="D49" s="40">
        <v>4</v>
      </c>
      <c r="E49" s="40">
        <v>4</v>
      </c>
      <c r="F49" s="92">
        <v>40</v>
      </c>
      <c r="G49" s="176"/>
      <c r="H49" s="177"/>
      <c r="I49" s="176"/>
      <c r="J49" s="154"/>
    </row>
    <row r="50" spans="1:10" ht="21.75">
      <c r="A50" s="81">
        <v>32</v>
      </c>
      <c r="B50" s="92" t="s">
        <v>662</v>
      </c>
      <c r="C50" s="83" t="s">
        <v>46</v>
      </c>
      <c r="D50" s="81">
        <v>1</v>
      </c>
      <c r="E50" s="81">
        <v>1</v>
      </c>
      <c r="F50" s="92">
        <v>40</v>
      </c>
      <c r="G50" s="81"/>
      <c r="H50" s="179"/>
      <c r="I50" s="81"/>
      <c r="J50" s="83"/>
    </row>
    <row r="51" spans="1:10" ht="21.75">
      <c r="A51" s="81">
        <v>33</v>
      </c>
      <c r="B51" s="92" t="s">
        <v>1010</v>
      </c>
      <c r="C51" s="120" t="s">
        <v>48</v>
      </c>
      <c r="D51" s="92">
        <v>1</v>
      </c>
      <c r="E51" s="92">
        <v>1</v>
      </c>
      <c r="F51" s="92">
        <v>40</v>
      </c>
      <c r="G51" s="81"/>
      <c r="H51" s="179"/>
      <c r="I51" s="81"/>
      <c r="J51" s="83"/>
    </row>
    <row r="52" spans="1:10" ht="21.75">
      <c r="A52" s="81">
        <v>34</v>
      </c>
      <c r="B52" s="92" t="s">
        <v>1011</v>
      </c>
      <c r="C52" s="83" t="s">
        <v>55</v>
      </c>
      <c r="D52" s="92">
        <v>1</v>
      </c>
      <c r="E52" s="92">
        <v>1</v>
      </c>
      <c r="F52" s="92">
        <v>40</v>
      </c>
      <c r="G52" s="81"/>
      <c r="H52" s="179"/>
      <c r="I52" s="81"/>
      <c r="J52" s="83"/>
    </row>
    <row r="53" spans="1:10" ht="21.75">
      <c r="A53" s="81">
        <v>35</v>
      </c>
      <c r="B53" s="92" t="s">
        <v>712</v>
      </c>
      <c r="C53" s="83" t="s">
        <v>701</v>
      </c>
      <c r="D53" s="92">
        <v>1</v>
      </c>
      <c r="E53" s="81">
        <v>17</v>
      </c>
      <c r="F53" s="92">
        <v>40</v>
      </c>
      <c r="G53" s="92" t="s">
        <v>1066</v>
      </c>
      <c r="H53" s="83" t="s">
        <v>550</v>
      </c>
      <c r="I53" s="92">
        <f>9*9</f>
        <v>81</v>
      </c>
      <c r="J53" s="83"/>
    </row>
    <row r="54" spans="1:10" ht="21.75">
      <c r="A54" s="81">
        <v>36</v>
      </c>
      <c r="B54" s="92" t="s">
        <v>972</v>
      </c>
      <c r="C54" s="120" t="s">
        <v>702</v>
      </c>
      <c r="D54" s="92">
        <v>1</v>
      </c>
      <c r="E54" s="81">
        <v>22</v>
      </c>
      <c r="F54" s="92">
        <v>40</v>
      </c>
      <c r="G54" s="92" t="s">
        <v>1067</v>
      </c>
      <c r="H54" s="83" t="s">
        <v>544</v>
      </c>
      <c r="I54" s="92">
        <f>9*9</f>
        <v>81</v>
      </c>
      <c r="J54" s="83"/>
    </row>
    <row r="55" spans="1:10" ht="21.75">
      <c r="A55" s="81">
        <v>37</v>
      </c>
      <c r="B55" s="92" t="s">
        <v>974</v>
      </c>
      <c r="C55" s="120" t="s">
        <v>706</v>
      </c>
      <c r="D55" s="92">
        <v>1</v>
      </c>
      <c r="E55" s="81">
        <v>18</v>
      </c>
      <c r="F55" s="92">
        <v>40</v>
      </c>
      <c r="G55" s="92" t="s">
        <v>1068</v>
      </c>
      <c r="H55" s="83" t="s">
        <v>556</v>
      </c>
      <c r="I55" s="92">
        <f>9*9</f>
        <v>81</v>
      </c>
      <c r="J55" s="83"/>
    </row>
    <row r="56" spans="1:10" ht="21.75">
      <c r="A56" s="81">
        <v>38</v>
      </c>
      <c r="B56" s="92" t="s">
        <v>667</v>
      </c>
      <c r="C56" s="83" t="s">
        <v>127</v>
      </c>
      <c r="D56" s="92">
        <v>1</v>
      </c>
      <c r="E56" s="81">
        <v>1</v>
      </c>
      <c r="F56" s="92">
        <v>40</v>
      </c>
      <c r="G56" s="83"/>
      <c r="H56" s="83"/>
      <c r="I56" s="83"/>
      <c r="J56" s="83"/>
    </row>
    <row r="57" spans="1:10" ht="21.75">
      <c r="A57" s="81">
        <v>39</v>
      </c>
      <c r="B57" s="92" t="s">
        <v>668</v>
      </c>
      <c r="C57" s="83" t="s">
        <v>122</v>
      </c>
      <c r="D57" s="92">
        <v>1</v>
      </c>
      <c r="E57" s="81">
        <v>1</v>
      </c>
      <c r="F57" s="92">
        <v>40</v>
      </c>
      <c r="G57" s="83"/>
      <c r="H57" s="83"/>
      <c r="I57" s="83"/>
      <c r="J57" s="83"/>
    </row>
    <row r="58" spans="1:10" ht="21.75">
      <c r="A58" s="81">
        <v>40</v>
      </c>
      <c r="B58" s="92" t="s">
        <v>984</v>
      </c>
      <c r="C58" s="120" t="s">
        <v>707</v>
      </c>
      <c r="D58" s="92">
        <v>1</v>
      </c>
      <c r="E58" s="81">
        <v>13</v>
      </c>
      <c r="F58" s="92">
        <v>40</v>
      </c>
      <c r="G58" s="92" t="s">
        <v>1069</v>
      </c>
      <c r="H58" s="83" t="s">
        <v>538</v>
      </c>
      <c r="I58" s="92">
        <f>4*9</f>
        <v>36</v>
      </c>
      <c r="J58" s="83"/>
    </row>
    <row r="59" spans="1:10" ht="21.75">
      <c r="A59" s="81">
        <v>41</v>
      </c>
      <c r="B59" s="92" t="s">
        <v>983</v>
      </c>
      <c r="C59" s="120" t="s">
        <v>708</v>
      </c>
      <c r="D59" s="92">
        <v>1</v>
      </c>
      <c r="E59" s="81">
        <v>13</v>
      </c>
      <c r="F59" s="92">
        <v>40</v>
      </c>
      <c r="G59" s="92" t="s">
        <v>566</v>
      </c>
      <c r="H59" s="83" t="s">
        <v>547</v>
      </c>
      <c r="I59" s="92">
        <f>4.5*4.5</f>
        <v>20.25</v>
      </c>
      <c r="J59" s="83"/>
    </row>
    <row r="60" spans="1:10" ht="21.75">
      <c r="A60" s="81">
        <v>42</v>
      </c>
      <c r="B60" s="92" t="s">
        <v>671</v>
      </c>
      <c r="C60" s="125" t="s">
        <v>141</v>
      </c>
      <c r="D60" s="92">
        <v>2</v>
      </c>
      <c r="E60" s="92">
        <v>2</v>
      </c>
      <c r="F60" s="92">
        <v>40</v>
      </c>
      <c r="G60" s="83"/>
      <c r="H60" s="83"/>
      <c r="I60" s="83"/>
      <c r="J60" s="83"/>
    </row>
    <row r="61" spans="1:10" ht="21.75">
      <c r="A61" s="81">
        <v>43</v>
      </c>
      <c r="B61" s="92" t="s">
        <v>982</v>
      </c>
      <c r="C61" s="120" t="s">
        <v>142</v>
      </c>
      <c r="D61" s="92">
        <v>2</v>
      </c>
      <c r="E61" s="92">
        <v>2</v>
      </c>
      <c r="F61" s="92">
        <v>40</v>
      </c>
      <c r="G61" s="83"/>
      <c r="H61" s="83"/>
      <c r="I61" s="83"/>
      <c r="J61" s="83"/>
    </row>
    <row r="62" spans="1:10" ht="21.75">
      <c r="A62" s="81">
        <v>44</v>
      </c>
      <c r="B62" s="186" t="s">
        <v>981</v>
      </c>
      <c r="C62" s="120" t="s">
        <v>709</v>
      </c>
      <c r="D62" s="92">
        <v>1</v>
      </c>
      <c r="E62" s="92">
        <v>13</v>
      </c>
      <c r="F62" s="92">
        <v>40</v>
      </c>
      <c r="G62" s="92" t="s">
        <v>1070</v>
      </c>
      <c r="H62" s="83" t="s">
        <v>1071</v>
      </c>
      <c r="I62" s="92">
        <v>81</v>
      </c>
      <c r="J62" s="83"/>
    </row>
    <row r="63" spans="1:10" ht="21.75">
      <c r="A63" s="78">
        <v>45</v>
      </c>
      <c r="B63" s="92" t="s">
        <v>679</v>
      </c>
      <c r="C63" s="83" t="s">
        <v>710</v>
      </c>
      <c r="D63" s="92">
        <v>1</v>
      </c>
      <c r="E63" s="81">
        <v>38</v>
      </c>
      <c r="F63" s="92">
        <v>40</v>
      </c>
      <c r="G63" s="92" t="s">
        <v>1072</v>
      </c>
      <c r="H63" s="83" t="s">
        <v>1073</v>
      </c>
      <c r="I63" s="92">
        <v>160</v>
      </c>
      <c r="J63" s="83"/>
    </row>
    <row r="64" spans="1:10" ht="21.75">
      <c r="A64" s="83"/>
      <c r="B64" s="92"/>
      <c r="C64" s="83"/>
      <c r="D64" s="83"/>
      <c r="E64" s="92"/>
      <c r="F64" s="92"/>
      <c r="G64" s="83"/>
      <c r="H64" s="83"/>
      <c r="I64" s="83"/>
      <c r="J64" s="83"/>
    </row>
    <row r="65" spans="1:10" ht="21.7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21.75">
      <c r="A66" s="98"/>
      <c r="B66" s="98"/>
      <c r="C66" s="98"/>
      <c r="D66" s="98"/>
      <c r="E66" s="98"/>
      <c r="F66" s="98"/>
      <c r="G66" s="98"/>
      <c r="H66" s="98"/>
      <c r="I66" s="98"/>
      <c r="J66" s="98"/>
    </row>
  </sheetData>
  <mergeCells count="27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J4:J5"/>
    <mergeCell ref="A23:I23"/>
    <mergeCell ref="A25:A26"/>
    <mergeCell ref="B25:B26"/>
    <mergeCell ref="C25:C26"/>
    <mergeCell ref="D25:F25"/>
    <mergeCell ref="G25:G26"/>
    <mergeCell ref="H25:H26"/>
    <mergeCell ref="J25:J26"/>
    <mergeCell ref="J47:J48"/>
    <mergeCell ref="A24:I24"/>
    <mergeCell ref="A46:I46"/>
    <mergeCell ref="A47:A48"/>
    <mergeCell ref="B47:B48"/>
    <mergeCell ref="C47:C48"/>
    <mergeCell ref="D47:F47"/>
    <mergeCell ref="G47:G48"/>
    <mergeCell ref="H47:H48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="75" zoomScaleNormal="75" workbookViewId="0" topLeftCell="A44">
      <selection activeCell="B44" sqref="B44"/>
    </sheetView>
  </sheetViews>
  <sheetFormatPr defaultColWidth="9.140625" defaultRowHeight="21.75"/>
  <cols>
    <col min="1" max="1" width="6.421875" style="111" customWidth="1"/>
    <col min="2" max="2" width="10.7109375" style="111" customWidth="1"/>
    <col min="3" max="3" width="40.421875" style="111" customWidth="1"/>
    <col min="4" max="4" width="11.7109375" style="111" customWidth="1"/>
    <col min="5" max="5" width="10.7109375" style="111" customWidth="1"/>
    <col min="6" max="6" width="40.421875" style="111" customWidth="1"/>
    <col min="7" max="7" width="9.7109375" style="111" customWidth="1"/>
    <col min="8" max="8" width="11.7109375" style="111" customWidth="1"/>
    <col min="9" max="16384" width="9.140625" style="111" customWidth="1"/>
  </cols>
  <sheetData>
    <row r="1" spans="1:8" ht="26.25">
      <c r="A1" s="290" t="s">
        <v>693</v>
      </c>
      <c r="B1" s="290"/>
      <c r="C1" s="290"/>
      <c r="D1" s="290"/>
      <c r="E1" s="290"/>
      <c r="F1" s="290"/>
      <c r="G1" s="290"/>
      <c r="H1" s="71" t="s">
        <v>694</v>
      </c>
    </row>
    <row r="2" spans="1:8" ht="21.75">
      <c r="A2" s="300" t="s">
        <v>695</v>
      </c>
      <c r="B2" s="300"/>
      <c r="C2" s="300"/>
      <c r="D2" s="300"/>
      <c r="E2" s="300"/>
      <c r="F2" s="300"/>
      <c r="G2" s="300"/>
      <c r="H2" s="300"/>
    </row>
    <row r="3" spans="1:8" ht="21.75">
      <c r="A3" s="263" t="s">
        <v>699</v>
      </c>
      <c r="B3" s="301"/>
      <c r="C3" s="301"/>
      <c r="D3" s="301"/>
      <c r="E3" s="301"/>
      <c r="F3" s="301"/>
      <c r="G3" s="301"/>
      <c r="H3" s="301"/>
    </row>
    <row r="4" spans="1:8" ht="21.75">
      <c r="A4" s="292" t="s">
        <v>162</v>
      </c>
      <c r="B4" s="292" t="s">
        <v>569</v>
      </c>
      <c r="C4" s="292" t="s">
        <v>696</v>
      </c>
      <c r="D4" s="292" t="s">
        <v>697</v>
      </c>
      <c r="E4" s="292" t="s">
        <v>167</v>
      </c>
      <c r="F4" s="292" t="s">
        <v>164</v>
      </c>
      <c r="G4" s="112" t="s">
        <v>586</v>
      </c>
      <c r="H4" s="292" t="s">
        <v>169</v>
      </c>
    </row>
    <row r="5" spans="1:8" ht="21.75">
      <c r="A5" s="293"/>
      <c r="B5" s="293"/>
      <c r="C5" s="293"/>
      <c r="D5" s="293"/>
      <c r="E5" s="293"/>
      <c r="F5" s="293"/>
      <c r="G5" s="150" t="s">
        <v>698</v>
      </c>
      <c r="H5" s="293"/>
    </row>
    <row r="6" spans="1:8" ht="21.75">
      <c r="A6" s="112">
        <v>1</v>
      </c>
      <c r="B6" s="14" t="s">
        <v>564</v>
      </c>
      <c r="C6" s="33" t="s">
        <v>565</v>
      </c>
      <c r="D6" s="14">
        <f>9*13.5</f>
        <v>121.5</v>
      </c>
      <c r="E6" s="14" t="s">
        <v>1002</v>
      </c>
      <c r="F6" s="118" t="s">
        <v>408</v>
      </c>
      <c r="G6" s="14">
        <v>1</v>
      </c>
      <c r="H6" s="119">
        <v>30000</v>
      </c>
    </row>
    <row r="7" spans="1:8" ht="21.75">
      <c r="A7" s="78"/>
      <c r="B7" s="131"/>
      <c r="C7" s="91"/>
      <c r="D7" s="131"/>
      <c r="E7" s="40"/>
      <c r="F7" s="182" t="s">
        <v>409</v>
      </c>
      <c r="G7" s="40"/>
      <c r="H7" s="183"/>
    </row>
    <row r="8" spans="1:8" ht="21.75">
      <c r="A8" s="113"/>
      <c r="B8" s="40"/>
      <c r="C8" s="107"/>
      <c r="D8" s="40"/>
      <c r="E8" s="109" t="s">
        <v>1001</v>
      </c>
      <c r="F8" s="104" t="s">
        <v>192</v>
      </c>
      <c r="G8" s="109">
        <v>1</v>
      </c>
      <c r="H8" s="121">
        <v>7000</v>
      </c>
    </row>
    <row r="9" spans="1:8" ht="21.75">
      <c r="A9" s="81"/>
      <c r="B9" s="92"/>
      <c r="C9" s="83"/>
      <c r="D9" s="92"/>
      <c r="E9" s="92" t="s">
        <v>1000</v>
      </c>
      <c r="F9" s="83" t="s">
        <v>193</v>
      </c>
      <c r="G9" s="92">
        <v>40</v>
      </c>
      <c r="H9" s="121">
        <v>20000</v>
      </c>
    </row>
    <row r="10" spans="1:8" ht="21.75">
      <c r="A10" s="81"/>
      <c r="B10" s="92"/>
      <c r="C10" s="83"/>
      <c r="D10" s="92"/>
      <c r="E10" s="92" t="s">
        <v>999</v>
      </c>
      <c r="F10" s="83" t="s">
        <v>194</v>
      </c>
      <c r="G10" s="92">
        <v>1</v>
      </c>
      <c r="H10" s="121">
        <v>12000</v>
      </c>
    </row>
    <row r="11" spans="1:8" ht="21.75">
      <c r="A11" s="81"/>
      <c r="B11" s="92"/>
      <c r="C11" s="83"/>
      <c r="D11" s="92"/>
      <c r="E11" s="92" t="s">
        <v>998</v>
      </c>
      <c r="F11" s="83" t="s">
        <v>196</v>
      </c>
      <c r="G11" s="92">
        <v>1</v>
      </c>
      <c r="H11" s="121">
        <v>10000</v>
      </c>
    </row>
    <row r="12" spans="1:8" ht="21.75">
      <c r="A12" s="81"/>
      <c r="B12" s="92"/>
      <c r="C12" s="83"/>
      <c r="D12" s="92"/>
      <c r="E12" s="92" t="s">
        <v>997</v>
      </c>
      <c r="F12" s="83" t="s">
        <v>386</v>
      </c>
      <c r="G12" s="92">
        <v>2</v>
      </c>
      <c r="H12" s="121">
        <v>20000</v>
      </c>
    </row>
    <row r="13" spans="1:8" ht="21.75">
      <c r="A13" s="81"/>
      <c r="B13" s="92"/>
      <c r="C13" s="83"/>
      <c r="D13" s="92"/>
      <c r="E13" s="92" t="s">
        <v>996</v>
      </c>
      <c r="F13" s="83" t="s">
        <v>361</v>
      </c>
      <c r="G13" s="92">
        <v>1</v>
      </c>
      <c r="H13" s="121">
        <v>30000</v>
      </c>
    </row>
    <row r="14" spans="1:8" ht="21.75">
      <c r="A14" s="81"/>
      <c r="B14" s="92"/>
      <c r="C14" s="83"/>
      <c r="D14" s="92"/>
      <c r="E14" s="92" t="s">
        <v>995</v>
      </c>
      <c r="F14" s="83" t="s">
        <v>197</v>
      </c>
      <c r="G14" s="92">
        <v>1</v>
      </c>
      <c r="H14" s="121">
        <v>5000</v>
      </c>
    </row>
    <row r="15" spans="1:8" ht="21.75">
      <c r="A15" s="81"/>
      <c r="B15" s="92"/>
      <c r="C15" s="83"/>
      <c r="D15" s="92"/>
      <c r="E15" s="92" t="s">
        <v>994</v>
      </c>
      <c r="F15" s="83" t="s">
        <v>199</v>
      </c>
      <c r="G15" s="92">
        <v>2</v>
      </c>
      <c r="H15" s="121">
        <v>10000</v>
      </c>
    </row>
    <row r="16" spans="1:8" ht="21.75">
      <c r="A16" s="81"/>
      <c r="B16" s="92"/>
      <c r="C16" s="83"/>
      <c r="D16" s="92"/>
      <c r="E16" s="92" t="s">
        <v>993</v>
      </c>
      <c r="F16" s="83" t="s">
        <v>200</v>
      </c>
      <c r="G16" s="92">
        <v>1</v>
      </c>
      <c r="H16" s="121">
        <v>5000</v>
      </c>
    </row>
    <row r="17" spans="1:8" ht="21.75">
      <c r="A17" s="81"/>
      <c r="B17" s="92"/>
      <c r="C17" s="83"/>
      <c r="D17" s="92"/>
      <c r="E17" s="92" t="s">
        <v>992</v>
      </c>
      <c r="F17" s="83" t="s">
        <v>35</v>
      </c>
      <c r="G17" s="92">
        <v>4</v>
      </c>
      <c r="H17" s="121">
        <v>10000</v>
      </c>
    </row>
    <row r="18" spans="1:8" ht="21.75">
      <c r="A18" s="137"/>
      <c r="B18" s="109"/>
      <c r="C18" s="104"/>
      <c r="D18" s="109"/>
      <c r="E18" s="109" t="s">
        <v>991</v>
      </c>
      <c r="F18" s="104" t="s">
        <v>595</v>
      </c>
      <c r="G18" s="109">
        <v>1</v>
      </c>
      <c r="H18" s="184">
        <v>200000</v>
      </c>
    </row>
    <row r="19" spans="1:8" ht="21.75">
      <c r="A19" s="78"/>
      <c r="B19" s="131"/>
      <c r="C19" s="91"/>
      <c r="D19" s="131"/>
      <c r="E19" s="131"/>
      <c r="F19" s="91" t="s">
        <v>705</v>
      </c>
      <c r="G19" s="131"/>
      <c r="H19" s="185"/>
    </row>
    <row r="20" spans="1:8" ht="21.75">
      <c r="A20" s="81"/>
      <c r="B20" s="92"/>
      <c r="C20" s="83"/>
      <c r="D20" s="92"/>
      <c r="E20" s="92" t="s">
        <v>990</v>
      </c>
      <c r="F20" s="83" t="s">
        <v>195</v>
      </c>
      <c r="G20" s="92">
        <v>1</v>
      </c>
      <c r="H20" s="121">
        <v>40000</v>
      </c>
    </row>
    <row r="21" spans="1:8" ht="21.75">
      <c r="A21" s="148"/>
      <c r="B21" s="95"/>
      <c r="C21" s="98"/>
      <c r="D21" s="95"/>
      <c r="E21" s="95" t="s">
        <v>989</v>
      </c>
      <c r="F21" s="98" t="s">
        <v>37</v>
      </c>
      <c r="G21" s="95">
        <v>1</v>
      </c>
      <c r="H21" s="145">
        <v>4000</v>
      </c>
    </row>
    <row r="22" spans="1:8" ht="21.75">
      <c r="A22" s="115"/>
      <c r="B22" s="3"/>
      <c r="C22" s="3" t="s">
        <v>170</v>
      </c>
      <c r="D22" s="3"/>
      <c r="E22" s="3"/>
      <c r="F22" s="4"/>
      <c r="G22" s="3"/>
      <c r="H22" s="187">
        <f>SUM(H6:H21)</f>
        <v>403000</v>
      </c>
    </row>
    <row r="23" spans="1:8" ht="26.25">
      <c r="A23" s="290"/>
      <c r="B23" s="290"/>
      <c r="C23" s="290"/>
      <c r="D23" s="290"/>
      <c r="E23" s="290"/>
      <c r="F23" s="290"/>
      <c r="G23" s="290"/>
      <c r="H23" s="71" t="s">
        <v>713</v>
      </c>
    </row>
    <row r="24" spans="1:8" ht="21.75">
      <c r="A24" s="300" t="s">
        <v>695</v>
      </c>
      <c r="B24" s="300"/>
      <c r="C24" s="300"/>
      <c r="D24" s="300"/>
      <c r="E24" s="300"/>
      <c r="F24" s="300"/>
      <c r="G24" s="300"/>
      <c r="H24" s="300"/>
    </row>
    <row r="25" spans="1:8" ht="21.75">
      <c r="A25" s="263" t="s">
        <v>699</v>
      </c>
      <c r="B25" s="301"/>
      <c r="C25" s="301"/>
      <c r="D25" s="301"/>
      <c r="E25" s="301"/>
      <c r="F25" s="301"/>
      <c r="G25" s="301"/>
      <c r="H25" s="301"/>
    </row>
    <row r="26" spans="1:8" ht="21.75">
      <c r="A26" s="292" t="s">
        <v>162</v>
      </c>
      <c r="B26" s="292" t="s">
        <v>569</v>
      </c>
      <c r="C26" s="292" t="s">
        <v>696</v>
      </c>
      <c r="D26" s="292" t="s">
        <v>697</v>
      </c>
      <c r="E26" s="292" t="s">
        <v>167</v>
      </c>
      <c r="F26" s="292" t="s">
        <v>164</v>
      </c>
      <c r="G26" s="112" t="s">
        <v>586</v>
      </c>
      <c r="H26" s="292" t="s">
        <v>169</v>
      </c>
    </row>
    <row r="27" spans="1:8" ht="21.75">
      <c r="A27" s="293"/>
      <c r="B27" s="293"/>
      <c r="C27" s="293"/>
      <c r="D27" s="293"/>
      <c r="E27" s="293"/>
      <c r="F27" s="293"/>
      <c r="G27" s="150" t="s">
        <v>698</v>
      </c>
      <c r="H27" s="293"/>
    </row>
    <row r="28" spans="1:8" ht="21.75">
      <c r="A28" s="113"/>
      <c r="B28" s="14"/>
      <c r="C28" s="33"/>
      <c r="D28" s="14"/>
      <c r="E28" s="109" t="s">
        <v>988</v>
      </c>
      <c r="F28" s="104" t="s">
        <v>198</v>
      </c>
      <c r="G28" s="109">
        <v>2</v>
      </c>
      <c r="H28" s="184">
        <v>100000</v>
      </c>
    </row>
    <row r="29" spans="1:8" ht="21.75">
      <c r="A29" s="81"/>
      <c r="B29" s="92"/>
      <c r="C29" s="83"/>
      <c r="D29" s="92"/>
      <c r="E29" s="92" t="s">
        <v>987</v>
      </c>
      <c r="F29" s="83" t="s">
        <v>388</v>
      </c>
      <c r="G29" s="92">
        <v>4</v>
      </c>
      <c r="H29" s="121">
        <v>4000</v>
      </c>
    </row>
    <row r="30" spans="1:8" ht="21.75">
      <c r="A30" s="81">
        <v>2</v>
      </c>
      <c r="B30" s="92" t="s">
        <v>1064</v>
      </c>
      <c r="C30" s="83" t="s">
        <v>529</v>
      </c>
      <c r="D30" s="92">
        <f>9*9</f>
        <v>81</v>
      </c>
      <c r="E30" s="92" t="s">
        <v>986</v>
      </c>
      <c r="F30" s="83" t="s">
        <v>704</v>
      </c>
      <c r="G30" s="92">
        <v>11</v>
      </c>
      <c r="H30" s="122">
        <v>528000</v>
      </c>
    </row>
    <row r="31" spans="1:8" ht="21.75">
      <c r="A31" s="81"/>
      <c r="B31" s="92"/>
      <c r="C31" s="83"/>
      <c r="D31" s="92"/>
      <c r="E31" s="92" t="s">
        <v>649</v>
      </c>
      <c r="F31" s="83" t="s">
        <v>44</v>
      </c>
      <c r="G31" s="92">
        <v>1</v>
      </c>
      <c r="H31" s="166">
        <v>180000</v>
      </c>
    </row>
    <row r="32" spans="1:8" ht="21.75">
      <c r="A32" s="81"/>
      <c r="B32" s="92"/>
      <c r="C32" s="83"/>
      <c r="D32" s="92"/>
      <c r="E32" s="92" t="s">
        <v>650</v>
      </c>
      <c r="F32" s="83" t="s">
        <v>113</v>
      </c>
      <c r="G32" s="92">
        <v>1</v>
      </c>
      <c r="H32" s="166">
        <v>80000</v>
      </c>
    </row>
    <row r="33" spans="1:8" ht="21.75">
      <c r="A33" s="81"/>
      <c r="B33" s="92"/>
      <c r="C33" s="83"/>
      <c r="D33" s="92"/>
      <c r="E33" s="92" t="s">
        <v>651</v>
      </c>
      <c r="F33" s="83" t="s">
        <v>114</v>
      </c>
      <c r="G33" s="92">
        <v>1</v>
      </c>
      <c r="H33" s="166">
        <v>400000</v>
      </c>
    </row>
    <row r="34" spans="1:8" ht="21.75">
      <c r="A34" s="81"/>
      <c r="B34" s="92"/>
      <c r="C34" s="83"/>
      <c r="D34" s="92"/>
      <c r="E34" s="92" t="s">
        <v>652</v>
      </c>
      <c r="F34" s="141" t="s">
        <v>645</v>
      </c>
      <c r="G34" s="92">
        <v>1</v>
      </c>
      <c r="H34" s="166">
        <v>100000</v>
      </c>
    </row>
    <row r="35" spans="1:8" ht="21.75">
      <c r="A35" s="81">
        <v>3</v>
      </c>
      <c r="B35" s="92" t="s">
        <v>1065</v>
      </c>
      <c r="C35" s="83" t="s">
        <v>534</v>
      </c>
      <c r="D35" s="92">
        <f>9*9</f>
        <v>81</v>
      </c>
      <c r="E35" s="83" t="s">
        <v>711</v>
      </c>
      <c r="F35" s="141" t="s">
        <v>703</v>
      </c>
      <c r="G35" s="81">
        <v>24</v>
      </c>
      <c r="H35" s="122">
        <v>1199000</v>
      </c>
    </row>
    <row r="36" spans="1:8" ht="21.75">
      <c r="A36" s="81"/>
      <c r="B36" s="92"/>
      <c r="C36" s="83"/>
      <c r="D36" s="92"/>
      <c r="E36" s="92" t="s">
        <v>654</v>
      </c>
      <c r="F36" s="83" t="s">
        <v>56</v>
      </c>
      <c r="G36" s="92">
        <v>1</v>
      </c>
      <c r="H36" s="94">
        <v>600000</v>
      </c>
    </row>
    <row r="37" spans="1:8" ht="21.75">
      <c r="A37" s="81"/>
      <c r="B37" s="92"/>
      <c r="C37" s="83"/>
      <c r="D37" s="92"/>
      <c r="E37" s="92" t="s">
        <v>655</v>
      </c>
      <c r="F37" s="141" t="s">
        <v>57</v>
      </c>
      <c r="G37" s="92">
        <v>1</v>
      </c>
      <c r="H37" s="94">
        <v>500000</v>
      </c>
    </row>
    <row r="38" spans="1:8" ht="21.75">
      <c r="A38" s="81"/>
      <c r="B38" s="92"/>
      <c r="C38" s="83"/>
      <c r="D38" s="92"/>
      <c r="E38" s="92" t="s">
        <v>656</v>
      </c>
      <c r="F38" s="141" t="s">
        <v>58</v>
      </c>
      <c r="G38" s="92">
        <v>1</v>
      </c>
      <c r="H38" s="94">
        <v>380000</v>
      </c>
    </row>
    <row r="39" spans="1:8" ht="21.75">
      <c r="A39" s="81"/>
      <c r="B39" s="92"/>
      <c r="C39" s="83"/>
      <c r="D39" s="92"/>
      <c r="E39" s="92" t="s">
        <v>657</v>
      </c>
      <c r="F39" s="141" t="s">
        <v>59</v>
      </c>
      <c r="G39" s="92">
        <v>1</v>
      </c>
      <c r="H39" s="94">
        <v>250000</v>
      </c>
    </row>
    <row r="40" spans="1:8" ht="21.75">
      <c r="A40" s="81"/>
      <c r="B40" s="92"/>
      <c r="C40" s="83"/>
      <c r="D40" s="92"/>
      <c r="E40" s="92" t="s">
        <v>658</v>
      </c>
      <c r="F40" s="83" t="s">
        <v>159</v>
      </c>
      <c r="G40" s="92">
        <v>1</v>
      </c>
      <c r="H40" s="94">
        <v>50000</v>
      </c>
    </row>
    <row r="41" spans="1:8" ht="21.75">
      <c r="A41" s="81"/>
      <c r="B41" s="92"/>
      <c r="C41" s="83"/>
      <c r="D41" s="92"/>
      <c r="E41" s="92" t="s">
        <v>659</v>
      </c>
      <c r="F41" s="83" t="s">
        <v>393</v>
      </c>
      <c r="G41" s="92">
        <v>1</v>
      </c>
      <c r="H41" s="94">
        <v>45000</v>
      </c>
    </row>
    <row r="42" spans="1:8" ht="21.75">
      <c r="A42" s="81"/>
      <c r="B42" s="92"/>
      <c r="C42" s="83"/>
      <c r="D42" s="92"/>
      <c r="E42" s="92" t="s">
        <v>660</v>
      </c>
      <c r="F42" s="83" t="s">
        <v>160</v>
      </c>
      <c r="G42" s="92">
        <v>1</v>
      </c>
      <c r="H42" s="94">
        <v>60000</v>
      </c>
    </row>
    <row r="43" spans="1:8" ht="21.75">
      <c r="A43" s="148"/>
      <c r="B43" s="95"/>
      <c r="C43" s="98"/>
      <c r="D43" s="95"/>
      <c r="E43" s="95" t="s">
        <v>663</v>
      </c>
      <c r="F43" s="98" t="s">
        <v>161</v>
      </c>
      <c r="G43" s="95">
        <v>2</v>
      </c>
      <c r="H43" s="97">
        <v>100000</v>
      </c>
    </row>
    <row r="44" spans="1:8" ht="21.75">
      <c r="A44" s="115"/>
      <c r="B44" s="3"/>
      <c r="C44" s="3" t="s">
        <v>170</v>
      </c>
      <c r="D44" s="3"/>
      <c r="E44" s="3"/>
      <c r="F44" s="4"/>
      <c r="G44" s="3"/>
      <c r="H44" s="187">
        <f>SUM(H28:H43)</f>
        <v>4576000</v>
      </c>
    </row>
    <row r="45" spans="1:8" ht="26.25">
      <c r="A45" s="290"/>
      <c r="B45" s="290"/>
      <c r="C45" s="290"/>
      <c r="D45" s="290"/>
      <c r="E45" s="290"/>
      <c r="F45" s="290"/>
      <c r="G45" s="290"/>
      <c r="H45" s="71" t="s">
        <v>714</v>
      </c>
    </row>
    <row r="46" spans="1:8" ht="21.75">
      <c r="A46" s="300" t="s">
        <v>695</v>
      </c>
      <c r="B46" s="300"/>
      <c r="C46" s="300"/>
      <c r="D46" s="300"/>
      <c r="E46" s="300"/>
      <c r="F46" s="300"/>
      <c r="G46" s="300"/>
      <c r="H46" s="300"/>
    </row>
    <row r="47" spans="1:8" ht="21.75">
      <c r="A47" s="263" t="s">
        <v>699</v>
      </c>
      <c r="B47" s="301"/>
      <c r="C47" s="301"/>
      <c r="D47" s="301"/>
      <c r="E47" s="301"/>
      <c r="F47" s="301"/>
      <c r="G47" s="301"/>
      <c r="H47" s="301"/>
    </row>
    <row r="48" spans="1:8" ht="21.75">
      <c r="A48" s="292" t="s">
        <v>162</v>
      </c>
      <c r="B48" s="292" t="s">
        <v>569</v>
      </c>
      <c r="C48" s="292" t="s">
        <v>696</v>
      </c>
      <c r="D48" s="292" t="s">
        <v>697</v>
      </c>
      <c r="E48" s="292" t="s">
        <v>167</v>
      </c>
      <c r="F48" s="292" t="s">
        <v>164</v>
      </c>
      <c r="G48" s="112" t="s">
        <v>586</v>
      </c>
      <c r="H48" s="292" t="s">
        <v>169</v>
      </c>
    </row>
    <row r="49" spans="1:8" ht="21.75">
      <c r="A49" s="293"/>
      <c r="B49" s="293"/>
      <c r="C49" s="293"/>
      <c r="D49" s="293"/>
      <c r="E49" s="293"/>
      <c r="F49" s="293"/>
      <c r="G49" s="150" t="s">
        <v>698</v>
      </c>
      <c r="H49" s="293"/>
    </row>
    <row r="50" spans="1:8" ht="21.75">
      <c r="A50" s="113"/>
      <c r="B50" s="40"/>
      <c r="C50" s="107"/>
      <c r="D50" s="40"/>
      <c r="E50" s="40" t="s">
        <v>661</v>
      </c>
      <c r="F50" s="107" t="s">
        <v>388</v>
      </c>
      <c r="G50" s="40">
        <v>4</v>
      </c>
      <c r="H50" s="169">
        <v>4000</v>
      </c>
    </row>
    <row r="51" spans="1:8" ht="21.75">
      <c r="A51" s="81"/>
      <c r="B51" s="92"/>
      <c r="C51" s="83"/>
      <c r="D51" s="92"/>
      <c r="E51" s="92" t="s">
        <v>662</v>
      </c>
      <c r="F51" s="83" t="s">
        <v>46</v>
      </c>
      <c r="G51" s="81">
        <v>1</v>
      </c>
      <c r="H51" s="94">
        <v>190000</v>
      </c>
    </row>
    <row r="52" spans="1:8" ht="21.75">
      <c r="A52" s="81"/>
      <c r="B52" s="92"/>
      <c r="C52" s="83"/>
      <c r="D52" s="92"/>
      <c r="E52" s="92" t="s">
        <v>1010</v>
      </c>
      <c r="F52" s="120" t="s">
        <v>48</v>
      </c>
      <c r="G52" s="92">
        <v>1</v>
      </c>
      <c r="H52" s="94">
        <v>400000</v>
      </c>
    </row>
    <row r="53" spans="1:8" ht="21.75">
      <c r="A53" s="81"/>
      <c r="B53" s="92"/>
      <c r="C53" s="83"/>
      <c r="D53" s="92"/>
      <c r="E53" s="92" t="s">
        <v>1011</v>
      </c>
      <c r="F53" s="83" t="s">
        <v>55</v>
      </c>
      <c r="G53" s="92">
        <v>1</v>
      </c>
      <c r="H53" s="94">
        <v>300000</v>
      </c>
    </row>
    <row r="54" spans="1:8" ht="21.75">
      <c r="A54" s="81">
        <v>4</v>
      </c>
      <c r="B54" s="92" t="s">
        <v>1066</v>
      </c>
      <c r="C54" s="83" t="s">
        <v>550</v>
      </c>
      <c r="D54" s="92">
        <f>9*9</f>
        <v>81</v>
      </c>
      <c r="E54" s="92" t="s">
        <v>712</v>
      </c>
      <c r="F54" s="83" t="s">
        <v>701</v>
      </c>
      <c r="G54" s="81">
        <v>17</v>
      </c>
      <c r="H54" s="163">
        <v>526000</v>
      </c>
    </row>
    <row r="55" spans="1:8" ht="21.75">
      <c r="A55" s="81">
        <v>5</v>
      </c>
      <c r="B55" s="92" t="s">
        <v>1067</v>
      </c>
      <c r="C55" s="83" t="s">
        <v>544</v>
      </c>
      <c r="D55" s="92">
        <f>9*9</f>
        <v>81</v>
      </c>
      <c r="E55" s="92" t="s">
        <v>972</v>
      </c>
      <c r="F55" s="120" t="s">
        <v>702</v>
      </c>
      <c r="G55" s="81">
        <v>22</v>
      </c>
      <c r="H55" s="181">
        <v>568000</v>
      </c>
    </row>
    <row r="56" spans="1:8" ht="21.75">
      <c r="A56" s="81">
        <v>6</v>
      </c>
      <c r="B56" s="92" t="s">
        <v>1068</v>
      </c>
      <c r="C56" s="83" t="s">
        <v>556</v>
      </c>
      <c r="D56" s="92">
        <f>9*9</f>
        <v>81</v>
      </c>
      <c r="E56" s="92" t="s">
        <v>974</v>
      </c>
      <c r="F56" s="120" t="s">
        <v>706</v>
      </c>
      <c r="G56" s="81">
        <v>18</v>
      </c>
      <c r="H56" s="166">
        <v>445000</v>
      </c>
    </row>
    <row r="57" spans="1:8" ht="21.75">
      <c r="A57" s="81"/>
      <c r="B57" s="92"/>
      <c r="C57" s="83"/>
      <c r="D57" s="92"/>
      <c r="E57" s="92" t="s">
        <v>667</v>
      </c>
      <c r="F57" s="83" t="s">
        <v>127</v>
      </c>
      <c r="G57" s="81">
        <v>1</v>
      </c>
      <c r="H57" s="166">
        <v>80000</v>
      </c>
    </row>
    <row r="58" spans="1:8" ht="21.75">
      <c r="A58" s="81"/>
      <c r="B58" s="92"/>
      <c r="C58" s="83"/>
      <c r="D58" s="92"/>
      <c r="E58" s="92" t="s">
        <v>668</v>
      </c>
      <c r="F58" s="83" t="s">
        <v>122</v>
      </c>
      <c r="G58" s="81">
        <v>1</v>
      </c>
      <c r="H58" s="166">
        <v>60000</v>
      </c>
    </row>
    <row r="59" spans="1:8" ht="21.75">
      <c r="A59" s="81">
        <v>7</v>
      </c>
      <c r="B59" s="92" t="s">
        <v>1069</v>
      </c>
      <c r="C59" s="83" t="s">
        <v>538</v>
      </c>
      <c r="D59" s="92">
        <f>4*9</f>
        <v>36</v>
      </c>
      <c r="E59" s="92" t="s">
        <v>984</v>
      </c>
      <c r="F59" s="120" t="s">
        <v>707</v>
      </c>
      <c r="G59" s="81">
        <v>13</v>
      </c>
      <c r="H59" s="166">
        <v>767000</v>
      </c>
    </row>
    <row r="60" spans="1:8" ht="21.75">
      <c r="A60" s="81">
        <v>8</v>
      </c>
      <c r="B60" s="92" t="s">
        <v>566</v>
      </c>
      <c r="C60" s="83" t="s">
        <v>547</v>
      </c>
      <c r="D60" s="92">
        <f>4.5*4.5</f>
        <v>20.25</v>
      </c>
      <c r="E60" s="92" t="s">
        <v>983</v>
      </c>
      <c r="F60" s="120" t="s">
        <v>708</v>
      </c>
      <c r="G60" s="81">
        <v>13</v>
      </c>
      <c r="H60" s="166">
        <v>441000</v>
      </c>
    </row>
    <row r="61" spans="1:8" ht="21.75">
      <c r="A61" s="81"/>
      <c r="B61" s="92"/>
      <c r="C61" s="83"/>
      <c r="D61" s="92"/>
      <c r="E61" s="92" t="s">
        <v>671</v>
      </c>
      <c r="F61" s="125" t="s">
        <v>141</v>
      </c>
      <c r="G61" s="92">
        <v>2</v>
      </c>
      <c r="H61" s="166">
        <v>40000</v>
      </c>
    </row>
    <row r="62" spans="1:8" ht="21.75">
      <c r="A62" s="81"/>
      <c r="B62" s="92"/>
      <c r="C62" s="83"/>
      <c r="D62" s="92"/>
      <c r="E62" s="92" t="s">
        <v>982</v>
      </c>
      <c r="F62" s="120" t="s">
        <v>142</v>
      </c>
      <c r="G62" s="92">
        <v>2</v>
      </c>
      <c r="H62" s="166">
        <v>100000</v>
      </c>
    </row>
    <row r="63" spans="1:8" ht="21.75">
      <c r="A63" s="81">
        <v>9</v>
      </c>
      <c r="B63" s="92" t="s">
        <v>1070</v>
      </c>
      <c r="C63" s="83" t="s">
        <v>1071</v>
      </c>
      <c r="D63" s="92">
        <v>81</v>
      </c>
      <c r="E63" s="186" t="s">
        <v>981</v>
      </c>
      <c r="F63" s="120" t="s">
        <v>709</v>
      </c>
      <c r="G63" s="92">
        <v>13</v>
      </c>
      <c r="H63" s="166">
        <v>1353000</v>
      </c>
    </row>
    <row r="64" spans="1:8" ht="21.75">
      <c r="A64" s="81">
        <v>10</v>
      </c>
      <c r="B64" s="92" t="s">
        <v>1072</v>
      </c>
      <c r="C64" s="83" t="s">
        <v>1073</v>
      </c>
      <c r="D64" s="92">
        <v>160</v>
      </c>
      <c r="E64" s="92" t="s">
        <v>679</v>
      </c>
      <c r="F64" s="83" t="s">
        <v>710</v>
      </c>
      <c r="G64" s="81">
        <v>38</v>
      </c>
      <c r="H64" s="166">
        <v>10000000</v>
      </c>
    </row>
    <row r="65" spans="1:8" ht="21.75">
      <c r="A65" s="115"/>
      <c r="B65" s="3"/>
      <c r="C65" s="3" t="s">
        <v>170</v>
      </c>
      <c r="D65" s="3"/>
      <c r="E65" s="3"/>
      <c r="F65" s="4"/>
      <c r="G65" s="3"/>
      <c r="H65" s="187">
        <f>SUM(H49:H64)</f>
        <v>15274000</v>
      </c>
    </row>
    <row r="66" spans="1:8" ht="21.75">
      <c r="A66" s="115"/>
      <c r="B66" s="3"/>
      <c r="C66" s="3" t="s">
        <v>692</v>
      </c>
      <c r="D66" s="3"/>
      <c r="E66" s="3"/>
      <c r="F66" s="4"/>
      <c r="G66" s="3"/>
      <c r="H66" s="187">
        <f>H22+H44+H65</f>
        <v>20253000</v>
      </c>
    </row>
  </sheetData>
  <mergeCells count="30">
    <mergeCell ref="H4:H5"/>
    <mergeCell ref="A23:G23"/>
    <mergeCell ref="A24:H24"/>
    <mergeCell ref="A1:G1"/>
    <mergeCell ref="A2:H2"/>
    <mergeCell ref="A3:H3"/>
    <mergeCell ref="C4:C5"/>
    <mergeCell ref="D4:D5"/>
    <mergeCell ref="E4:E5"/>
    <mergeCell ref="A4:A5"/>
    <mergeCell ref="B4:B5"/>
    <mergeCell ref="F4:F5"/>
    <mergeCell ref="A25:H25"/>
    <mergeCell ref="A26:A27"/>
    <mergeCell ref="B26:B27"/>
    <mergeCell ref="C26:C27"/>
    <mergeCell ref="D26:D27"/>
    <mergeCell ref="E26:E27"/>
    <mergeCell ref="F26:F27"/>
    <mergeCell ref="H26:H27"/>
    <mergeCell ref="A45:G45"/>
    <mergeCell ref="A46:H46"/>
    <mergeCell ref="A47:H47"/>
    <mergeCell ref="A48:A49"/>
    <mergeCell ref="B48:B49"/>
    <mergeCell ref="C48:C49"/>
    <mergeCell ref="D48:D49"/>
    <mergeCell ref="E48:E49"/>
    <mergeCell ref="F48:F49"/>
    <mergeCell ref="H48:H49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2"/>
  <sheetViews>
    <sheetView tabSelected="1" workbookViewId="0" topLeftCell="A237">
      <selection activeCell="A237" sqref="A237"/>
    </sheetView>
  </sheetViews>
  <sheetFormatPr defaultColWidth="9.140625" defaultRowHeight="21.75"/>
  <cols>
    <col min="1" max="1" width="6.00390625" style="0" customWidth="1"/>
    <col min="2" max="2" width="10.140625" style="0" customWidth="1"/>
    <col min="3" max="3" width="2.8515625" style="0" customWidth="1"/>
    <col min="4" max="4" width="43.00390625" style="0" customWidth="1"/>
    <col min="5" max="5" width="41.8515625" style="0" customWidth="1"/>
    <col min="6" max="6" width="11.8515625" style="0" customWidth="1"/>
    <col min="7" max="7" width="12.00390625" style="0" customWidth="1"/>
    <col min="8" max="8" width="12.140625" style="0" customWidth="1"/>
  </cols>
  <sheetData>
    <row r="1" spans="1:9" ht="26.25">
      <c r="A1" s="302" t="s">
        <v>715</v>
      </c>
      <c r="B1" s="302"/>
      <c r="C1" s="302"/>
      <c r="D1" s="302"/>
      <c r="E1" s="302"/>
      <c r="F1" s="302"/>
      <c r="G1" s="302"/>
      <c r="H1" s="188"/>
      <c r="I1" s="188" t="s">
        <v>716</v>
      </c>
    </row>
    <row r="2" spans="1:8" ht="26.25">
      <c r="A2" s="189" t="s">
        <v>695</v>
      </c>
      <c r="B2" s="190"/>
      <c r="C2" s="190"/>
      <c r="D2" s="190"/>
      <c r="E2" s="190"/>
      <c r="F2" s="190"/>
      <c r="G2" s="190"/>
      <c r="H2" s="191"/>
    </row>
    <row r="3" spans="1:8" ht="21.75">
      <c r="A3" s="268" t="s">
        <v>717</v>
      </c>
      <c r="B3" s="303"/>
      <c r="C3" s="303"/>
      <c r="D3" s="303"/>
      <c r="E3" s="303"/>
      <c r="F3" s="303"/>
      <c r="G3" s="303"/>
      <c r="H3" s="303"/>
    </row>
    <row r="4" spans="1:17" ht="21.75">
      <c r="A4" s="14" t="s">
        <v>959</v>
      </c>
      <c r="B4" s="14" t="s">
        <v>167</v>
      </c>
      <c r="C4" s="10"/>
      <c r="D4" s="21" t="s">
        <v>164</v>
      </c>
      <c r="E4" s="21" t="s">
        <v>171</v>
      </c>
      <c r="F4" s="14" t="s">
        <v>1205</v>
      </c>
      <c r="G4" s="14" t="s">
        <v>168</v>
      </c>
      <c r="H4" s="14" t="s">
        <v>169</v>
      </c>
      <c r="I4" s="14" t="s">
        <v>163</v>
      </c>
      <c r="J4" s="5"/>
      <c r="K4" s="5"/>
      <c r="L4" s="5"/>
      <c r="M4" s="5"/>
      <c r="N4" s="5"/>
      <c r="O4" s="5"/>
      <c r="P4" s="5"/>
      <c r="Q4" s="5"/>
    </row>
    <row r="5" spans="1:17" ht="21.75">
      <c r="A5" s="9" t="s">
        <v>961</v>
      </c>
      <c r="B5" s="9"/>
      <c r="C5" s="11"/>
      <c r="D5" s="27"/>
      <c r="E5" s="9"/>
      <c r="F5" s="9" t="s">
        <v>1206</v>
      </c>
      <c r="G5" s="9"/>
      <c r="H5" s="9"/>
      <c r="I5" s="9"/>
      <c r="J5" s="5"/>
      <c r="K5" s="5"/>
      <c r="L5" s="5"/>
      <c r="M5" s="5"/>
      <c r="N5" s="5"/>
      <c r="O5" s="5"/>
      <c r="P5" s="5"/>
      <c r="Q5" s="5"/>
    </row>
    <row r="6" spans="1:9" ht="21.75">
      <c r="A6" s="14">
        <v>1</v>
      </c>
      <c r="B6" s="14" t="s">
        <v>176</v>
      </c>
      <c r="C6" s="26"/>
      <c r="D6" s="37" t="s">
        <v>408</v>
      </c>
      <c r="E6" s="37" t="s">
        <v>1207</v>
      </c>
      <c r="F6" s="14">
        <v>1</v>
      </c>
      <c r="G6" s="38">
        <v>30000</v>
      </c>
      <c r="H6" s="39">
        <f>G6</f>
        <v>30000</v>
      </c>
      <c r="I6" s="14"/>
    </row>
    <row r="7" spans="1:9" ht="21.75">
      <c r="A7" s="40"/>
      <c r="B7" s="40"/>
      <c r="C7" s="17"/>
      <c r="D7" s="36" t="s">
        <v>409</v>
      </c>
      <c r="E7" s="29" t="s">
        <v>234</v>
      </c>
      <c r="F7" s="40"/>
      <c r="G7" s="53"/>
      <c r="H7" s="54"/>
      <c r="I7" s="40"/>
    </row>
    <row r="8" spans="1:9" ht="21.75">
      <c r="A8" s="14">
        <v>2</v>
      </c>
      <c r="B8" s="14" t="s">
        <v>177</v>
      </c>
      <c r="C8" s="26"/>
      <c r="D8" s="37" t="s">
        <v>192</v>
      </c>
      <c r="E8" s="37" t="s">
        <v>1208</v>
      </c>
      <c r="F8" s="14">
        <v>1</v>
      </c>
      <c r="G8" s="38">
        <v>7000</v>
      </c>
      <c r="H8" s="39">
        <f>G8</f>
        <v>7000</v>
      </c>
      <c r="I8" s="14"/>
    </row>
    <row r="9" spans="1:9" ht="21.75">
      <c r="A9" s="9"/>
      <c r="B9" s="9"/>
      <c r="C9" s="28"/>
      <c r="D9" s="29"/>
      <c r="E9" s="29" t="s">
        <v>0</v>
      </c>
      <c r="F9" s="9"/>
      <c r="G9" s="34"/>
      <c r="H9" s="35"/>
      <c r="I9" s="9"/>
    </row>
    <row r="10" spans="1:9" ht="21.75">
      <c r="A10" s="14">
        <v>3</v>
      </c>
      <c r="B10" s="14" t="s">
        <v>178</v>
      </c>
      <c r="C10" s="26"/>
      <c r="D10" s="37" t="s">
        <v>193</v>
      </c>
      <c r="E10" s="37" t="s">
        <v>1</v>
      </c>
      <c r="F10" s="14">
        <v>40</v>
      </c>
      <c r="G10" s="38">
        <v>500</v>
      </c>
      <c r="H10" s="39">
        <f>G10*40</f>
        <v>20000</v>
      </c>
      <c r="I10" s="14"/>
    </row>
    <row r="11" spans="1:9" ht="21.75">
      <c r="A11" s="9"/>
      <c r="B11" s="9"/>
      <c r="C11" s="28"/>
      <c r="D11" s="29"/>
      <c r="E11" s="29" t="s">
        <v>235</v>
      </c>
      <c r="F11" s="9"/>
      <c r="G11" s="34"/>
      <c r="H11" s="35"/>
      <c r="I11" s="9"/>
    </row>
    <row r="12" spans="1:9" ht="21.75">
      <c r="A12" s="40">
        <v>4</v>
      </c>
      <c r="B12" s="40" t="s">
        <v>179</v>
      </c>
      <c r="C12" s="5"/>
      <c r="D12" s="36" t="s">
        <v>194</v>
      </c>
      <c r="E12" s="37" t="s">
        <v>2</v>
      </c>
      <c r="F12" s="40">
        <v>1</v>
      </c>
      <c r="G12" s="53">
        <v>12000</v>
      </c>
      <c r="H12" s="54">
        <f>G12</f>
        <v>12000</v>
      </c>
      <c r="I12" s="40"/>
    </row>
    <row r="13" spans="1:9" ht="21.75">
      <c r="A13" s="9"/>
      <c r="B13" s="9"/>
      <c r="C13" s="17"/>
      <c r="D13" s="29"/>
      <c r="E13" s="29" t="s">
        <v>3</v>
      </c>
      <c r="F13" s="9"/>
      <c r="G13" s="34"/>
      <c r="H13" s="35"/>
      <c r="I13" s="9"/>
    </row>
    <row r="14" spans="1:9" ht="21.75">
      <c r="A14" s="3">
        <v>5</v>
      </c>
      <c r="B14" s="3" t="s">
        <v>180</v>
      </c>
      <c r="C14" s="17"/>
      <c r="D14" s="12" t="s">
        <v>196</v>
      </c>
      <c r="E14" s="12" t="s">
        <v>4</v>
      </c>
      <c r="F14" s="3">
        <v>1</v>
      </c>
      <c r="G14" s="31">
        <v>10000</v>
      </c>
      <c r="H14" s="23">
        <f>G14</f>
        <v>10000</v>
      </c>
      <c r="I14" s="3"/>
    </row>
    <row r="15" spans="1:9" ht="21.75">
      <c r="A15" s="3">
        <v>6</v>
      </c>
      <c r="B15" s="3" t="s">
        <v>181</v>
      </c>
      <c r="C15" s="13"/>
      <c r="D15" s="12" t="s">
        <v>394</v>
      </c>
      <c r="E15" s="12" t="s">
        <v>244</v>
      </c>
      <c r="F15" s="3">
        <v>2</v>
      </c>
      <c r="G15" s="31">
        <v>10000</v>
      </c>
      <c r="H15" s="23">
        <f>G15*F15</f>
        <v>20000</v>
      </c>
      <c r="I15" s="3"/>
    </row>
    <row r="16" spans="1:9" ht="21.75">
      <c r="A16" s="14">
        <v>7</v>
      </c>
      <c r="B16" s="14" t="s">
        <v>182</v>
      </c>
      <c r="C16" s="5"/>
      <c r="D16" s="37" t="s">
        <v>361</v>
      </c>
      <c r="E16" s="37" t="s">
        <v>5</v>
      </c>
      <c r="F16" s="14">
        <v>1</v>
      </c>
      <c r="G16" s="38">
        <v>30000</v>
      </c>
      <c r="H16" s="39">
        <f>G16</f>
        <v>30000</v>
      </c>
      <c r="I16" s="14"/>
    </row>
    <row r="17" spans="1:9" ht="21.75">
      <c r="A17" s="9"/>
      <c r="B17" s="9"/>
      <c r="C17" s="17"/>
      <c r="D17" s="29"/>
      <c r="E17" s="29" t="s">
        <v>6</v>
      </c>
      <c r="F17" s="9"/>
      <c r="G17" s="34"/>
      <c r="H17" s="35"/>
      <c r="I17" s="9"/>
    </row>
    <row r="18" spans="1:9" ht="21.75">
      <c r="A18" s="3">
        <v>8</v>
      </c>
      <c r="B18" s="3" t="s">
        <v>183</v>
      </c>
      <c r="C18" s="13"/>
      <c r="D18" s="12" t="s">
        <v>197</v>
      </c>
      <c r="E18" s="12" t="s">
        <v>8</v>
      </c>
      <c r="F18" s="3">
        <v>1</v>
      </c>
      <c r="G18" s="31">
        <v>5000</v>
      </c>
      <c r="H18" s="23">
        <f>G18</f>
        <v>5000</v>
      </c>
      <c r="I18" s="3"/>
    </row>
    <row r="19" spans="1:9" ht="21.75">
      <c r="A19" s="3">
        <v>9</v>
      </c>
      <c r="B19" s="3" t="s">
        <v>184</v>
      </c>
      <c r="C19" s="13"/>
      <c r="D19" s="12" t="s">
        <v>199</v>
      </c>
      <c r="E19" s="12" t="s">
        <v>9</v>
      </c>
      <c r="F19" s="3">
        <v>2</v>
      </c>
      <c r="G19" s="31">
        <v>5000</v>
      </c>
      <c r="H19" s="23">
        <f>G19</f>
        <v>5000</v>
      </c>
      <c r="I19" s="3"/>
    </row>
    <row r="20" spans="1:9" ht="21.75">
      <c r="A20" s="3">
        <v>10</v>
      </c>
      <c r="B20" s="3" t="s">
        <v>185</v>
      </c>
      <c r="C20" s="13"/>
      <c r="D20" s="12" t="s">
        <v>200</v>
      </c>
      <c r="E20" s="12" t="s">
        <v>7</v>
      </c>
      <c r="F20" s="3">
        <v>1</v>
      </c>
      <c r="G20" s="31">
        <v>5000</v>
      </c>
      <c r="H20" s="23">
        <f>G20</f>
        <v>5000</v>
      </c>
      <c r="I20" s="3"/>
    </row>
    <row r="21" spans="1:9" ht="21.75">
      <c r="A21" s="3">
        <v>11</v>
      </c>
      <c r="B21" s="3" t="s">
        <v>186</v>
      </c>
      <c r="C21" s="13"/>
      <c r="D21" s="12" t="s">
        <v>35</v>
      </c>
      <c r="E21" s="12" t="s">
        <v>10</v>
      </c>
      <c r="F21" s="3">
        <v>4</v>
      </c>
      <c r="G21" s="31">
        <v>2500</v>
      </c>
      <c r="H21" s="23">
        <f>G21*4</f>
        <v>10000</v>
      </c>
      <c r="I21" s="3"/>
    </row>
    <row r="22" spans="1:9" ht="21.75">
      <c r="A22" s="14">
        <v>12</v>
      </c>
      <c r="B22" s="14" t="s">
        <v>187</v>
      </c>
      <c r="C22" s="16"/>
      <c r="D22" s="37" t="s">
        <v>410</v>
      </c>
      <c r="E22" s="33" t="s">
        <v>412</v>
      </c>
      <c r="F22" s="14">
        <v>1</v>
      </c>
      <c r="G22" s="38">
        <v>200000</v>
      </c>
      <c r="H22" s="39">
        <f>G22</f>
        <v>200000</v>
      </c>
      <c r="I22" s="14"/>
    </row>
    <row r="23" spans="1:9" ht="21.75">
      <c r="A23" s="9"/>
      <c r="B23" s="9"/>
      <c r="C23" s="28"/>
      <c r="D23" s="29" t="s">
        <v>411</v>
      </c>
      <c r="E23" s="28"/>
      <c r="F23" s="9"/>
      <c r="G23" s="34"/>
      <c r="H23" s="35"/>
      <c r="I23" s="9"/>
    </row>
    <row r="24" spans="1:9" ht="26.25">
      <c r="A24" s="302"/>
      <c r="B24" s="302"/>
      <c r="C24" s="302"/>
      <c r="D24" s="302"/>
      <c r="E24" s="302"/>
      <c r="F24" s="302"/>
      <c r="G24" s="302"/>
      <c r="H24" s="188"/>
      <c r="I24" s="188" t="s">
        <v>718</v>
      </c>
    </row>
    <row r="25" spans="1:8" ht="26.25">
      <c r="A25" s="189" t="s">
        <v>695</v>
      </c>
      <c r="B25" s="190"/>
      <c r="C25" s="190"/>
      <c r="D25" s="190"/>
      <c r="E25" s="190"/>
      <c r="F25" s="190"/>
      <c r="G25" s="190"/>
      <c r="H25" s="191"/>
    </row>
    <row r="26" spans="1:8" ht="21.75">
      <c r="A26" s="268" t="s">
        <v>717</v>
      </c>
      <c r="B26" s="303"/>
      <c r="C26" s="303"/>
      <c r="D26" s="303"/>
      <c r="E26" s="303"/>
      <c r="F26" s="303"/>
      <c r="G26" s="303"/>
      <c r="H26" s="303"/>
    </row>
    <row r="27" spans="1:17" ht="21.75">
      <c r="A27" s="14" t="s">
        <v>959</v>
      </c>
      <c r="B27" s="14" t="s">
        <v>167</v>
      </c>
      <c r="C27" s="10"/>
      <c r="D27" s="21" t="s">
        <v>164</v>
      </c>
      <c r="E27" s="21" t="s">
        <v>171</v>
      </c>
      <c r="F27" s="14" t="s">
        <v>1205</v>
      </c>
      <c r="G27" s="14" t="s">
        <v>168</v>
      </c>
      <c r="H27" s="14" t="s">
        <v>169</v>
      </c>
      <c r="I27" s="14" t="s">
        <v>163</v>
      </c>
      <c r="J27" s="5"/>
      <c r="K27" s="5"/>
      <c r="L27" s="5"/>
      <c r="M27" s="5"/>
      <c r="N27" s="5"/>
      <c r="O27" s="5"/>
      <c r="P27" s="5"/>
      <c r="Q27" s="5"/>
    </row>
    <row r="28" spans="1:17" ht="21.75">
      <c r="A28" s="9" t="s">
        <v>961</v>
      </c>
      <c r="B28" s="9"/>
      <c r="C28" s="11"/>
      <c r="D28" s="27"/>
      <c r="E28" s="9"/>
      <c r="F28" s="9" t="s">
        <v>1206</v>
      </c>
      <c r="G28" s="9"/>
      <c r="H28" s="9"/>
      <c r="I28" s="9"/>
      <c r="J28" s="5"/>
      <c r="K28" s="5"/>
      <c r="L28" s="5"/>
      <c r="M28" s="5"/>
      <c r="N28" s="5"/>
      <c r="O28" s="5"/>
      <c r="P28" s="5"/>
      <c r="Q28" s="5"/>
    </row>
    <row r="29" spans="1:9" ht="21.75">
      <c r="A29" s="9">
        <v>13</v>
      </c>
      <c r="B29" s="40" t="s">
        <v>188</v>
      </c>
      <c r="D29" s="36" t="s">
        <v>195</v>
      </c>
      <c r="E29" s="12" t="s">
        <v>413</v>
      </c>
      <c r="F29" s="9">
        <v>1</v>
      </c>
      <c r="G29" s="34">
        <v>40000</v>
      </c>
      <c r="H29" s="35">
        <f>G29</f>
        <v>40000</v>
      </c>
      <c r="I29" s="9"/>
    </row>
    <row r="30" spans="1:9" ht="21.75">
      <c r="A30" s="3">
        <v>14</v>
      </c>
      <c r="B30" s="3" t="s">
        <v>189</v>
      </c>
      <c r="C30" s="194"/>
      <c r="D30" s="12" t="s">
        <v>37</v>
      </c>
      <c r="E30" s="12" t="s">
        <v>414</v>
      </c>
      <c r="F30" s="3">
        <v>1</v>
      </c>
      <c r="G30" s="31">
        <v>4000</v>
      </c>
      <c r="H30" s="23">
        <f>G30</f>
        <v>4000</v>
      </c>
      <c r="I30" s="3"/>
    </row>
    <row r="31" spans="1:9" ht="21.75">
      <c r="A31" s="3">
        <v>15</v>
      </c>
      <c r="B31" s="3" t="s">
        <v>190</v>
      </c>
      <c r="C31" s="194"/>
      <c r="D31" s="12" t="s">
        <v>198</v>
      </c>
      <c r="E31" s="12" t="s">
        <v>161</v>
      </c>
      <c r="F31" s="3">
        <v>6</v>
      </c>
      <c r="G31" s="31">
        <v>50000</v>
      </c>
      <c r="H31" s="23">
        <f>G31*F31</f>
        <v>300000</v>
      </c>
      <c r="I31" s="3"/>
    </row>
    <row r="32" spans="1:9" ht="21.75">
      <c r="A32" s="3">
        <v>16</v>
      </c>
      <c r="B32" s="3" t="s">
        <v>34</v>
      </c>
      <c r="C32" s="194"/>
      <c r="D32" s="12" t="s">
        <v>388</v>
      </c>
      <c r="E32" s="12" t="s">
        <v>415</v>
      </c>
      <c r="F32" s="3">
        <v>8</v>
      </c>
      <c r="G32" s="31">
        <v>1000</v>
      </c>
      <c r="H32" s="23">
        <f>G32*F32</f>
        <v>8000</v>
      </c>
      <c r="I32" s="3"/>
    </row>
    <row r="33" spans="1:9" ht="21.75">
      <c r="A33" s="43">
        <v>17</v>
      </c>
      <c r="B33" s="52" t="s">
        <v>1009</v>
      </c>
      <c r="D33" s="193" t="s">
        <v>216</v>
      </c>
      <c r="F33" s="43">
        <v>1</v>
      </c>
      <c r="G33" s="45">
        <v>528000</v>
      </c>
      <c r="H33" s="23">
        <f>G33*F33</f>
        <v>528000</v>
      </c>
      <c r="I33" s="43"/>
    </row>
    <row r="34" spans="1:9" ht="21.75">
      <c r="A34" s="43"/>
      <c r="B34" s="43"/>
      <c r="C34" s="13">
        <v>1</v>
      </c>
      <c r="D34" s="12" t="s">
        <v>115</v>
      </c>
      <c r="E34" s="12" t="s">
        <v>236</v>
      </c>
      <c r="F34" s="3">
        <v>1</v>
      </c>
      <c r="G34" s="22">
        <v>40000</v>
      </c>
      <c r="H34" s="23">
        <f>G34</f>
        <v>40000</v>
      </c>
      <c r="I34" s="43"/>
    </row>
    <row r="35" spans="1:9" ht="21.75">
      <c r="A35" s="43"/>
      <c r="B35" s="43"/>
      <c r="C35" s="13">
        <v>2</v>
      </c>
      <c r="D35" s="12" t="s">
        <v>116</v>
      </c>
      <c r="E35" s="12" t="s">
        <v>237</v>
      </c>
      <c r="F35" s="3">
        <v>1</v>
      </c>
      <c r="G35" s="22">
        <v>50000</v>
      </c>
      <c r="H35" s="23">
        <f aca="true" t="shared" si="0" ref="H35:H44">G35</f>
        <v>50000</v>
      </c>
      <c r="I35" s="43"/>
    </row>
    <row r="36" spans="1:9" ht="21.75">
      <c r="A36" s="43"/>
      <c r="B36" s="43"/>
      <c r="C36" s="13">
        <v>3</v>
      </c>
      <c r="D36" s="42" t="s">
        <v>118</v>
      </c>
      <c r="E36" s="12" t="s">
        <v>238</v>
      </c>
      <c r="F36" s="3">
        <v>1</v>
      </c>
      <c r="G36" s="22">
        <v>80000</v>
      </c>
      <c r="H36" s="23">
        <f t="shared" si="0"/>
        <v>80000</v>
      </c>
      <c r="I36" s="43"/>
    </row>
    <row r="37" spans="1:9" ht="21.75">
      <c r="A37" s="43"/>
      <c r="B37" s="43"/>
      <c r="C37" s="13">
        <v>4</v>
      </c>
      <c r="D37" s="12" t="s">
        <v>117</v>
      </c>
      <c r="E37" s="12" t="s">
        <v>239</v>
      </c>
      <c r="F37" s="3">
        <v>1</v>
      </c>
      <c r="G37" s="22">
        <v>30000</v>
      </c>
      <c r="H37" s="23">
        <f t="shared" si="0"/>
        <v>30000</v>
      </c>
      <c r="I37" s="43"/>
    </row>
    <row r="38" spans="1:9" ht="21.75">
      <c r="A38" s="43"/>
      <c r="B38" s="43"/>
      <c r="C38" s="13">
        <v>5</v>
      </c>
      <c r="D38" s="12" t="s">
        <v>69</v>
      </c>
      <c r="E38" s="12" t="s">
        <v>240</v>
      </c>
      <c r="F38" s="3">
        <v>2</v>
      </c>
      <c r="G38" s="22">
        <v>8000</v>
      </c>
      <c r="H38" s="23">
        <f>G38*2</f>
        <v>16000</v>
      </c>
      <c r="I38" s="43"/>
    </row>
    <row r="39" spans="1:9" ht="21.75">
      <c r="A39" s="43"/>
      <c r="B39" s="43"/>
      <c r="C39" s="13">
        <v>6</v>
      </c>
      <c r="D39" s="12" t="s">
        <v>390</v>
      </c>
      <c r="E39" s="12" t="s">
        <v>241</v>
      </c>
      <c r="F39" s="3">
        <v>3</v>
      </c>
      <c r="G39" s="22">
        <v>55000</v>
      </c>
      <c r="H39" s="23">
        <f>G39*3</f>
        <v>165000</v>
      </c>
      <c r="I39" s="43"/>
    </row>
    <row r="40" spans="1:9" ht="21.75">
      <c r="A40" s="43"/>
      <c r="B40" s="43"/>
      <c r="C40" s="13">
        <v>7</v>
      </c>
      <c r="D40" s="12" t="s">
        <v>358</v>
      </c>
      <c r="E40" s="12" t="s">
        <v>242</v>
      </c>
      <c r="F40" s="3">
        <v>4</v>
      </c>
      <c r="G40" s="22">
        <v>10000</v>
      </c>
      <c r="H40" s="23">
        <f>G40*4</f>
        <v>40000</v>
      </c>
      <c r="I40" s="43"/>
    </row>
    <row r="41" spans="1:9" ht="21.75">
      <c r="A41" s="43"/>
      <c r="B41" s="43"/>
      <c r="C41" s="13">
        <v>8</v>
      </c>
      <c r="D41" s="12" t="s">
        <v>119</v>
      </c>
      <c r="E41" s="12" t="s">
        <v>243</v>
      </c>
      <c r="F41" s="3">
        <v>1</v>
      </c>
      <c r="G41" s="22">
        <v>80000</v>
      </c>
      <c r="H41" s="23">
        <f t="shared" si="0"/>
        <v>80000</v>
      </c>
      <c r="I41" s="43"/>
    </row>
    <row r="42" spans="1:9" ht="21.75">
      <c r="A42" s="43"/>
      <c r="B42" s="43"/>
      <c r="C42" s="13">
        <v>9</v>
      </c>
      <c r="D42" s="12" t="s">
        <v>194</v>
      </c>
      <c r="E42" s="12" t="s">
        <v>416</v>
      </c>
      <c r="F42" s="3">
        <v>1</v>
      </c>
      <c r="G42" s="22">
        <v>12000</v>
      </c>
      <c r="H42" s="23">
        <f t="shared" si="0"/>
        <v>12000</v>
      </c>
      <c r="I42" s="43"/>
    </row>
    <row r="43" spans="1:9" ht="21.75">
      <c r="A43" s="43"/>
      <c r="B43" s="43"/>
      <c r="C43" s="13">
        <v>10</v>
      </c>
      <c r="D43" s="12" t="s">
        <v>389</v>
      </c>
      <c r="E43" s="12" t="s">
        <v>244</v>
      </c>
      <c r="F43" s="3">
        <v>1</v>
      </c>
      <c r="G43" s="22">
        <v>10000</v>
      </c>
      <c r="H43" s="23">
        <f t="shared" si="0"/>
        <v>10000</v>
      </c>
      <c r="I43" s="43"/>
    </row>
    <row r="44" spans="1:9" ht="21.75">
      <c r="A44" s="43"/>
      <c r="B44" s="43"/>
      <c r="C44" s="13">
        <v>11</v>
      </c>
      <c r="D44" s="12" t="s">
        <v>200</v>
      </c>
      <c r="E44" s="12" t="s">
        <v>254</v>
      </c>
      <c r="F44" s="3">
        <v>1</v>
      </c>
      <c r="G44" s="22">
        <v>5000</v>
      </c>
      <c r="H44" s="23">
        <f t="shared" si="0"/>
        <v>5000</v>
      </c>
      <c r="I44" s="43"/>
    </row>
    <row r="45" spans="1:9" ht="21.75">
      <c r="A45" s="43"/>
      <c r="B45" s="43"/>
      <c r="C45" s="13"/>
      <c r="D45" s="44"/>
      <c r="F45" s="43"/>
      <c r="G45" s="45"/>
      <c r="H45" s="23"/>
      <c r="I45" s="43"/>
    </row>
    <row r="46" spans="1:9" ht="21.75">
      <c r="A46" s="43">
        <v>18</v>
      </c>
      <c r="B46" s="43" t="s">
        <v>649</v>
      </c>
      <c r="C46" s="28"/>
      <c r="D46" s="44" t="s">
        <v>44</v>
      </c>
      <c r="E46" s="44" t="s">
        <v>245</v>
      </c>
      <c r="F46" s="43">
        <v>1</v>
      </c>
      <c r="G46" s="47">
        <v>180000</v>
      </c>
      <c r="H46" s="46">
        <f aca="true" t="shared" si="1" ref="H46:H56">G46</f>
        <v>180000</v>
      </c>
      <c r="I46" s="43"/>
    </row>
    <row r="47" spans="1:9" ht="26.25">
      <c r="A47" s="302"/>
      <c r="B47" s="302"/>
      <c r="C47" s="302"/>
      <c r="D47" s="302"/>
      <c r="E47" s="302"/>
      <c r="F47" s="302"/>
      <c r="G47" s="302"/>
      <c r="H47" s="188"/>
      <c r="I47" s="188" t="s">
        <v>719</v>
      </c>
    </row>
    <row r="48" spans="1:8" ht="26.25">
      <c r="A48" s="189" t="s">
        <v>695</v>
      </c>
      <c r="B48" s="190"/>
      <c r="C48" s="190"/>
      <c r="D48" s="190"/>
      <c r="E48" s="190"/>
      <c r="F48" s="190"/>
      <c r="G48" s="190"/>
      <c r="H48" s="191"/>
    </row>
    <row r="49" spans="1:8" ht="21.75">
      <c r="A49" s="268" t="s">
        <v>717</v>
      </c>
      <c r="B49" s="303"/>
      <c r="C49" s="303"/>
      <c r="D49" s="303"/>
      <c r="E49" s="303"/>
      <c r="F49" s="303"/>
      <c r="G49" s="303"/>
      <c r="H49" s="303"/>
    </row>
    <row r="50" spans="1:17" ht="21.75">
      <c r="A50" s="14" t="s">
        <v>959</v>
      </c>
      <c r="B50" s="14" t="s">
        <v>167</v>
      </c>
      <c r="C50" s="10"/>
      <c r="D50" s="21" t="s">
        <v>164</v>
      </c>
      <c r="E50" s="21" t="s">
        <v>171</v>
      </c>
      <c r="F50" s="14" t="s">
        <v>1205</v>
      </c>
      <c r="G50" s="14" t="s">
        <v>168</v>
      </c>
      <c r="H50" s="14" t="s">
        <v>169</v>
      </c>
      <c r="I50" s="14" t="s">
        <v>163</v>
      </c>
      <c r="J50" s="5"/>
      <c r="K50" s="5"/>
      <c r="L50" s="5"/>
      <c r="M50" s="5"/>
      <c r="N50" s="5"/>
      <c r="O50" s="5"/>
      <c r="P50" s="5"/>
      <c r="Q50" s="5"/>
    </row>
    <row r="51" spans="1:17" ht="21.75">
      <c r="A51" s="9" t="s">
        <v>961</v>
      </c>
      <c r="B51" s="9"/>
      <c r="C51" s="11"/>
      <c r="D51" s="27"/>
      <c r="E51" s="9"/>
      <c r="F51" s="9" t="s">
        <v>1206</v>
      </c>
      <c r="G51" s="9"/>
      <c r="H51" s="9"/>
      <c r="I51" s="9"/>
      <c r="J51" s="5"/>
      <c r="K51" s="5"/>
      <c r="L51" s="5"/>
      <c r="M51" s="5"/>
      <c r="N51" s="5"/>
      <c r="O51" s="5"/>
      <c r="P51" s="5"/>
      <c r="Q51" s="5"/>
    </row>
    <row r="52" spans="1:9" ht="21.75">
      <c r="A52" s="43">
        <v>19</v>
      </c>
      <c r="B52" s="43" t="s">
        <v>650</v>
      </c>
      <c r="D52" s="44" t="s">
        <v>113</v>
      </c>
      <c r="E52" s="44" t="s">
        <v>246</v>
      </c>
      <c r="F52" s="43">
        <v>1</v>
      </c>
      <c r="G52" s="47">
        <v>80000</v>
      </c>
      <c r="H52" s="46">
        <f t="shared" si="1"/>
        <v>80000</v>
      </c>
      <c r="I52" s="43"/>
    </row>
    <row r="53" spans="1:9" ht="21.75">
      <c r="A53" s="43">
        <v>20</v>
      </c>
      <c r="B53" s="43" t="s">
        <v>651</v>
      </c>
      <c r="C53" s="13"/>
      <c r="D53" s="44" t="s">
        <v>648</v>
      </c>
      <c r="E53" s="44" t="s">
        <v>247</v>
      </c>
      <c r="F53" s="43">
        <v>1</v>
      </c>
      <c r="G53" s="47">
        <v>400000</v>
      </c>
      <c r="H53" s="46">
        <f t="shared" si="1"/>
        <v>400000</v>
      </c>
      <c r="I53" s="43"/>
    </row>
    <row r="54" spans="1:9" ht="21.75">
      <c r="A54" s="43">
        <v>21</v>
      </c>
      <c r="B54" s="43" t="s">
        <v>652</v>
      </c>
      <c r="C54" s="13"/>
      <c r="D54" s="44" t="s">
        <v>645</v>
      </c>
      <c r="E54" s="44" t="s">
        <v>248</v>
      </c>
      <c r="F54" s="43">
        <v>1</v>
      </c>
      <c r="G54" s="47">
        <v>100000</v>
      </c>
      <c r="H54" s="46">
        <f t="shared" si="1"/>
        <v>100000</v>
      </c>
      <c r="I54" s="43"/>
    </row>
    <row r="55" spans="1:9" ht="21.75">
      <c r="A55" s="3">
        <v>22</v>
      </c>
      <c r="B55" s="3" t="s">
        <v>653</v>
      </c>
      <c r="C55" s="13"/>
      <c r="D55" s="24" t="s">
        <v>217</v>
      </c>
      <c r="F55" s="3">
        <v>1</v>
      </c>
      <c r="G55" s="32">
        <v>1199000</v>
      </c>
      <c r="H55" s="23">
        <f t="shared" si="1"/>
        <v>1199000</v>
      </c>
      <c r="I55" s="3"/>
    </row>
    <row r="56" spans="1:9" ht="21.75">
      <c r="A56" s="3"/>
      <c r="B56" s="48"/>
      <c r="C56" s="13">
        <v>1</v>
      </c>
      <c r="D56" s="24" t="s">
        <v>38</v>
      </c>
      <c r="E56" s="24" t="s">
        <v>249</v>
      </c>
      <c r="F56" s="3">
        <v>1</v>
      </c>
      <c r="G56" s="22">
        <v>30000</v>
      </c>
      <c r="H56" s="23">
        <f t="shared" si="1"/>
        <v>30000</v>
      </c>
      <c r="I56" s="3"/>
    </row>
    <row r="57" spans="1:9" ht="21.75">
      <c r="A57" s="3"/>
      <c r="B57" s="48"/>
      <c r="C57" s="13">
        <v>2</v>
      </c>
      <c r="D57" s="12" t="s">
        <v>39</v>
      </c>
      <c r="E57" s="12" t="s">
        <v>11</v>
      </c>
      <c r="F57" s="3">
        <v>2</v>
      </c>
      <c r="G57" s="22">
        <v>10000</v>
      </c>
      <c r="H57" s="23">
        <f>G57*F57</f>
        <v>20000</v>
      </c>
      <c r="I57" s="3"/>
    </row>
    <row r="58" spans="1:9" ht="21.75">
      <c r="A58" s="3"/>
      <c r="B58" s="48"/>
      <c r="C58" s="13">
        <v>3</v>
      </c>
      <c r="D58" s="12" t="s">
        <v>40</v>
      </c>
      <c r="E58" s="12" t="s">
        <v>12</v>
      </c>
      <c r="F58" s="3">
        <v>2</v>
      </c>
      <c r="G58" s="22">
        <v>10000</v>
      </c>
      <c r="H58" s="23">
        <f>G58*F58</f>
        <v>20000</v>
      </c>
      <c r="I58" s="3"/>
    </row>
    <row r="59" spans="1:9" ht="21.75">
      <c r="A59" s="3"/>
      <c r="B59" s="48"/>
      <c r="C59" s="13">
        <v>4</v>
      </c>
      <c r="D59" s="12" t="s">
        <v>391</v>
      </c>
      <c r="E59" s="12" t="s">
        <v>13</v>
      </c>
      <c r="F59" s="3">
        <v>2</v>
      </c>
      <c r="G59" s="22">
        <v>10000</v>
      </c>
      <c r="H59" s="23">
        <f>G59*F59</f>
        <v>20000</v>
      </c>
      <c r="I59" s="3"/>
    </row>
    <row r="60" spans="1:9" ht="21.75">
      <c r="A60" s="3"/>
      <c r="B60" s="48"/>
      <c r="C60" s="13">
        <v>5</v>
      </c>
      <c r="D60" s="12" t="s">
        <v>392</v>
      </c>
      <c r="E60" s="12" t="s">
        <v>417</v>
      </c>
      <c r="F60" s="3">
        <v>2</v>
      </c>
      <c r="G60" s="22">
        <v>25000</v>
      </c>
      <c r="H60" s="23">
        <f>G60*F60</f>
        <v>50000</v>
      </c>
      <c r="I60" s="3"/>
    </row>
    <row r="61" spans="1:9" ht="21.75">
      <c r="A61" s="3"/>
      <c r="B61" s="48"/>
      <c r="C61" s="13">
        <v>6</v>
      </c>
      <c r="D61" s="24" t="s">
        <v>41</v>
      </c>
      <c r="E61" s="24" t="s">
        <v>14</v>
      </c>
      <c r="F61" s="3">
        <v>1</v>
      </c>
      <c r="G61" s="22">
        <v>7000</v>
      </c>
      <c r="H61" s="23">
        <f aca="true" t="shared" si="2" ref="H61:H75">G61</f>
        <v>7000</v>
      </c>
      <c r="I61" s="3"/>
    </row>
    <row r="62" spans="1:9" ht="21.75">
      <c r="A62" s="3"/>
      <c r="B62" s="48"/>
      <c r="C62" s="13">
        <v>7</v>
      </c>
      <c r="D62" s="24" t="s">
        <v>42</v>
      </c>
      <c r="E62" s="24" t="s">
        <v>15</v>
      </c>
      <c r="F62" s="3">
        <v>1</v>
      </c>
      <c r="G62" s="22">
        <v>100000</v>
      </c>
      <c r="H62" s="23">
        <f t="shared" si="2"/>
        <v>100000</v>
      </c>
      <c r="I62" s="3"/>
    </row>
    <row r="63" spans="1:9" ht="21.75">
      <c r="A63" s="3"/>
      <c r="B63" s="48"/>
      <c r="C63" s="13">
        <v>8</v>
      </c>
      <c r="D63" s="24" t="s">
        <v>61</v>
      </c>
      <c r="E63" s="24" t="s">
        <v>16</v>
      </c>
      <c r="F63" s="3">
        <v>1</v>
      </c>
      <c r="G63" s="22">
        <v>80000</v>
      </c>
      <c r="H63" s="23">
        <f t="shared" si="2"/>
        <v>80000</v>
      </c>
      <c r="I63" s="3"/>
    </row>
    <row r="64" spans="1:9" ht="21.75">
      <c r="A64" s="3"/>
      <c r="B64" s="48"/>
      <c r="C64" s="13">
        <v>9</v>
      </c>
      <c r="D64" s="24" t="s">
        <v>43</v>
      </c>
      <c r="E64" s="24" t="s">
        <v>17</v>
      </c>
      <c r="F64" s="3">
        <v>1</v>
      </c>
      <c r="G64" s="22">
        <v>60000</v>
      </c>
      <c r="H64" s="23">
        <f t="shared" si="2"/>
        <v>60000</v>
      </c>
      <c r="I64" s="3"/>
    </row>
    <row r="65" spans="1:9" ht="21.75">
      <c r="A65" s="3"/>
      <c r="B65" s="48"/>
      <c r="C65" s="13">
        <v>10</v>
      </c>
      <c r="D65" s="24" t="s">
        <v>62</v>
      </c>
      <c r="E65" s="24" t="s">
        <v>18</v>
      </c>
      <c r="F65" s="3">
        <v>2</v>
      </c>
      <c r="G65" s="22">
        <v>61000</v>
      </c>
      <c r="H65" s="23">
        <f>G65*F65</f>
        <v>122000</v>
      </c>
      <c r="I65" s="3"/>
    </row>
    <row r="66" spans="1:9" ht="21.75">
      <c r="A66" s="3"/>
      <c r="B66" s="48"/>
      <c r="C66" s="13">
        <v>11</v>
      </c>
      <c r="D66" s="24" t="s">
        <v>44</v>
      </c>
      <c r="E66" s="24" t="s">
        <v>19</v>
      </c>
      <c r="F66" s="3">
        <v>1</v>
      </c>
      <c r="G66" s="22">
        <v>180000</v>
      </c>
      <c r="H66" s="23">
        <f t="shared" si="2"/>
        <v>180000</v>
      </c>
      <c r="I66" s="3"/>
    </row>
    <row r="67" spans="1:9" ht="21.75">
      <c r="A67" s="3"/>
      <c r="B67" s="48"/>
      <c r="C67" s="13">
        <v>12</v>
      </c>
      <c r="D67" s="24" t="s">
        <v>45</v>
      </c>
      <c r="E67" s="24" t="s">
        <v>20</v>
      </c>
      <c r="F67" s="3">
        <v>1</v>
      </c>
      <c r="G67" s="22">
        <v>100000</v>
      </c>
      <c r="H67" s="23">
        <f t="shared" si="2"/>
        <v>100000</v>
      </c>
      <c r="I67" s="3"/>
    </row>
    <row r="68" spans="1:9" ht="21.75">
      <c r="A68" s="3"/>
      <c r="B68" s="48"/>
      <c r="C68" s="13">
        <v>13</v>
      </c>
      <c r="D68" s="12" t="s">
        <v>63</v>
      </c>
      <c r="E68" s="12" t="s">
        <v>21</v>
      </c>
      <c r="F68" s="3">
        <v>1</v>
      </c>
      <c r="G68" s="22">
        <v>35000</v>
      </c>
      <c r="H68" s="23">
        <f t="shared" si="2"/>
        <v>35000</v>
      </c>
      <c r="I68" s="3"/>
    </row>
    <row r="69" spans="1:9" ht="21.75">
      <c r="A69" s="3"/>
      <c r="B69" s="48"/>
      <c r="C69" s="13">
        <v>14</v>
      </c>
      <c r="D69" s="12" t="s">
        <v>47</v>
      </c>
      <c r="E69" s="12" t="s">
        <v>22</v>
      </c>
      <c r="F69" s="3">
        <v>1</v>
      </c>
      <c r="G69" s="22">
        <v>8000</v>
      </c>
      <c r="H69" s="23">
        <f t="shared" si="2"/>
        <v>8000</v>
      </c>
      <c r="I69" s="3"/>
    </row>
    <row r="70" spans="1:9" ht="26.25">
      <c r="A70" s="302"/>
      <c r="B70" s="302"/>
      <c r="C70" s="302"/>
      <c r="D70" s="302"/>
      <c r="E70" s="302"/>
      <c r="F70" s="302"/>
      <c r="G70" s="302"/>
      <c r="H70" s="188"/>
      <c r="I70" s="188" t="s">
        <v>720</v>
      </c>
    </row>
    <row r="71" spans="1:8" ht="26.25">
      <c r="A71" s="189" t="s">
        <v>695</v>
      </c>
      <c r="B71" s="190"/>
      <c r="C71" s="190"/>
      <c r="D71" s="190"/>
      <c r="E71" s="190"/>
      <c r="F71" s="190"/>
      <c r="G71" s="190"/>
      <c r="H71" s="191"/>
    </row>
    <row r="72" spans="1:8" ht="21.75">
      <c r="A72" s="268" t="s">
        <v>717</v>
      </c>
      <c r="B72" s="303"/>
      <c r="C72" s="303"/>
      <c r="D72" s="303"/>
      <c r="E72" s="303"/>
      <c r="F72" s="303"/>
      <c r="G72" s="303"/>
      <c r="H72" s="303"/>
    </row>
    <row r="73" spans="1:9" ht="21.75">
      <c r="A73" s="14" t="s">
        <v>959</v>
      </c>
      <c r="B73" s="14" t="s">
        <v>167</v>
      </c>
      <c r="C73" s="10"/>
      <c r="D73" s="21" t="s">
        <v>164</v>
      </c>
      <c r="E73" s="21" t="s">
        <v>171</v>
      </c>
      <c r="F73" s="14" t="s">
        <v>1205</v>
      </c>
      <c r="G73" s="14" t="s">
        <v>168</v>
      </c>
      <c r="H73" s="14" t="s">
        <v>169</v>
      </c>
      <c r="I73" s="14" t="s">
        <v>163</v>
      </c>
    </row>
    <row r="74" spans="1:9" ht="21.75">
      <c r="A74" s="9" t="s">
        <v>961</v>
      </c>
      <c r="B74" s="9"/>
      <c r="C74" s="11"/>
      <c r="D74" s="27"/>
      <c r="E74" s="9"/>
      <c r="F74" s="9" t="s">
        <v>1206</v>
      </c>
      <c r="G74" s="9"/>
      <c r="H74" s="9"/>
      <c r="I74" s="9"/>
    </row>
    <row r="75" spans="1:9" ht="21.75">
      <c r="A75" s="3"/>
      <c r="B75" s="48"/>
      <c r="C75" s="13">
        <v>15</v>
      </c>
      <c r="D75" s="12" t="s">
        <v>49</v>
      </c>
      <c r="E75" s="12" t="s">
        <v>23</v>
      </c>
      <c r="F75" s="3">
        <v>1</v>
      </c>
      <c r="G75" s="22">
        <v>10000</v>
      </c>
      <c r="H75" s="23">
        <f t="shared" si="2"/>
        <v>10000</v>
      </c>
      <c r="I75" s="3"/>
    </row>
    <row r="76" spans="1:9" ht="21.75">
      <c r="A76" s="3"/>
      <c r="B76" s="48"/>
      <c r="C76" s="13">
        <v>16</v>
      </c>
      <c r="D76" s="12" t="s">
        <v>50</v>
      </c>
      <c r="E76" s="12" t="s">
        <v>24</v>
      </c>
      <c r="F76" s="3">
        <v>2</v>
      </c>
      <c r="G76" s="22">
        <v>10000</v>
      </c>
      <c r="H76" s="23">
        <f aca="true" t="shared" si="3" ref="H76:H88">G76*F76</f>
        <v>20000</v>
      </c>
      <c r="I76" s="3"/>
    </row>
    <row r="77" spans="1:9" ht="21.75">
      <c r="A77" s="3"/>
      <c r="B77" s="48"/>
      <c r="C77" s="13">
        <v>17</v>
      </c>
      <c r="D77" s="12" t="s">
        <v>51</v>
      </c>
      <c r="E77" s="12" t="s">
        <v>250</v>
      </c>
      <c r="F77" s="3">
        <v>2</v>
      </c>
      <c r="G77" s="22">
        <v>10000</v>
      </c>
      <c r="H77" s="23">
        <f t="shared" si="3"/>
        <v>20000</v>
      </c>
      <c r="I77" s="3"/>
    </row>
    <row r="78" spans="1:9" ht="21.75">
      <c r="A78" s="14"/>
      <c r="B78" s="58"/>
      <c r="C78" s="16">
        <v>18</v>
      </c>
      <c r="D78" s="59" t="s">
        <v>418</v>
      </c>
      <c r="E78" s="59" t="s">
        <v>25</v>
      </c>
      <c r="F78" s="14">
        <v>5</v>
      </c>
      <c r="G78" s="60">
        <v>30000</v>
      </c>
      <c r="H78" s="39">
        <f t="shared" si="3"/>
        <v>150000</v>
      </c>
      <c r="I78" s="14"/>
    </row>
    <row r="79" spans="1:9" ht="21.75">
      <c r="A79" s="9"/>
      <c r="B79" s="55"/>
      <c r="D79" s="56" t="s">
        <v>419</v>
      </c>
      <c r="E79" s="12" t="s">
        <v>26</v>
      </c>
      <c r="F79" s="9"/>
      <c r="G79" s="57"/>
      <c r="H79" s="35"/>
      <c r="I79" s="9"/>
    </row>
    <row r="80" spans="1:9" ht="21.75">
      <c r="A80" s="3"/>
      <c r="B80" s="48"/>
      <c r="C80" s="13">
        <v>19</v>
      </c>
      <c r="D80" s="12" t="s">
        <v>52</v>
      </c>
      <c r="E80" s="12" t="s">
        <v>27</v>
      </c>
      <c r="F80" s="3">
        <v>3</v>
      </c>
      <c r="G80" s="32">
        <v>30000</v>
      </c>
      <c r="H80" s="39">
        <f t="shared" si="3"/>
        <v>90000</v>
      </c>
      <c r="I80" s="3"/>
    </row>
    <row r="81" spans="1:9" ht="21.75">
      <c r="A81" s="14"/>
      <c r="B81" s="58"/>
      <c r="C81" s="16">
        <v>20</v>
      </c>
      <c r="D81" s="37" t="s">
        <v>53</v>
      </c>
      <c r="E81" s="37" t="s">
        <v>28</v>
      </c>
      <c r="F81" s="14">
        <v>2</v>
      </c>
      <c r="G81" s="41">
        <v>150000</v>
      </c>
      <c r="H81" s="39">
        <f t="shared" si="3"/>
        <v>300000</v>
      </c>
      <c r="I81" s="14"/>
    </row>
    <row r="82" spans="1:9" ht="21.75">
      <c r="A82" s="9"/>
      <c r="B82" s="55"/>
      <c r="C82" s="17"/>
      <c r="D82" s="29"/>
      <c r="E82" s="29" t="s">
        <v>29</v>
      </c>
      <c r="F82" s="9"/>
      <c r="G82" s="57"/>
      <c r="H82" s="54"/>
      <c r="I82" s="9"/>
    </row>
    <row r="83" spans="1:9" ht="21.75">
      <c r="A83" s="3"/>
      <c r="B83" s="48"/>
      <c r="C83" s="13">
        <v>21</v>
      </c>
      <c r="D83" s="12" t="s">
        <v>54</v>
      </c>
      <c r="E83" s="12" t="s">
        <v>251</v>
      </c>
      <c r="F83" s="3">
        <v>1</v>
      </c>
      <c r="G83" s="32">
        <v>20000</v>
      </c>
      <c r="H83" s="39">
        <f t="shared" si="3"/>
        <v>20000</v>
      </c>
      <c r="I83" s="3"/>
    </row>
    <row r="84" spans="1:9" ht="21.75">
      <c r="A84" s="3"/>
      <c r="B84" s="48"/>
      <c r="C84" s="13">
        <v>22</v>
      </c>
      <c r="D84" s="12" t="s">
        <v>194</v>
      </c>
      <c r="E84" s="12" t="s">
        <v>252</v>
      </c>
      <c r="F84" s="3">
        <v>1</v>
      </c>
      <c r="G84" s="22">
        <v>12000</v>
      </c>
      <c r="H84" s="23">
        <f>G84</f>
        <v>12000</v>
      </c>
      <c r="I84" s="3"/>
    </row>
    <row r="85" spans="1:9" ht="21.75">
      <c r="A85" s="3"/>
      <c r="B85" s="48"/>
      <c r="C85" s="13"/>
      <c r="D85" s="12"/>
      <c r="E85" s="12" t="s">
        <v>253</v>
      </c>
      <c r="F85" s="3"/>
      <c r="G85" s="22"/>
      <c r="H85" s="23"/>
      <c r="I85" s="3"/>
    </row>
    <row r="86" spans="1:9" ht="21.75">
      <c r="A86" s="3"/>
      <c r="B86" s="48"/>
      <c r="C86" s="13">
        <v>23</v>
      </c>
      <c r="D86" s="12" t="s">
        <v>386</v>
      </c>
      <c r="E86" s="12" t="s">
        <v>420</v>
      </c>
      <c r="F86" s="3">
        <v>1</v>
      </c>
      <c r="G86" s="22">
        <v>10000</v>
      </c>
      <c r="H86" s="23">
        <f>G86</f>
        <v>10000</v>
      </c>
      <c r="I86" s="3"/>
    </row>
    <row r="87" spans="1:9" ht="21.75">
      <c r="A87" s="14"/>
      <c r="B87" s="58"/>
      <c r="C87" s="16">
        <v>24</v>
      </c>
      <c r="D87" s="37" t="s">
        <v>200</v>
      </c>
      <c r="E87" s="37" t="s">
        <v>254</v>
      </c>
      <c r="F87" s="14">
        <v>1</v>
      </c>
      <c r="G87" s="41">
        <v>5000</v>
      </c>
      <c r="H87" s="39">
        <f t="shared" si="3"/>
        <v>5000</v>
      </c>
      <c r="I87" s="14"/>
    </row>
    <row r="88" spans="1:9" ht="21.75">
      <c r="A88" s="9"/>
      <c r="B88" s="55"/>
      <c r="C88" s="28"/>
      <c r="D88" s="56"/>
      <c r="E88" s="28"/>
      <c r="F88" s="9"/>
      <c r="G88" s="57"/>
      <c r="H88" s="35">
        <f t="shared" si="3"/>
        <v>0</v>
      </c>
      <c r="I88" s="9"/>
    </row>
    <row r="89" spans="1:9" ht="21.75">
      <c r="A89" s="3">
        <v>23</v>
      </c>
      <c r="B89" s="9" t="s">
        <v>654</v>
      </c>
      <c r="C89" s="13"/>
      <c r="D89" s="29" t="s">
        <v>56</v>
      </c>
      <c r="E89" s="29" t="s">
        <v>30</v>
      </c>
      <c r="F89" s="9">
        <v>1</v>
      </c>
      <c r="G89" s="57">
        <v>600000</v>
      </c>
      <c r="H89" s="35">
        <f aca="true" t="shared" si="4" ref="H89:H109">G89</f>
        <v>600000</v>
      </c>
      <c r="I89" s="9" t="s">
        <v>174</v>
      </c>
    </row>
    <row r="90" spans="1:9" ht="21.75">
      <c r="A90" s="3">
        <v>24</v>
      </c>
      <c r="B90" s="3" t="s">
        <v>655</v>
      </c>
      <c r="C90" s="17"/>
      <c r="D90" s="24" t="s">
        <v>57</v>
      </c>
      <c r="E90" s="24" t="s">
        <v>31</v>
      </c>
      <c r="F90" s="3">
        <v>1</v>
      </c>
      <c r="G90" s="32">
        <v>500000</v>
      </c>
      <c r="H90" s="23">
        <f t="shared" si="4"/>
        <v>500000</v>
      </c>
      <c r="I90" s="3" t="s">
        <v>174</v>
      </c>
    </row>
    <row r="91" spans="1:9" ht="21.75">
      <c r="A91" s="3">
        <v>25</v>
      </c>
      <c r="B91" s="3" t="s">
        <v>656</v>
      </c>
      <c r="C91" s="13"/>
      <c r="D91" s="24" t="s">
        <v>58</v>
      </c>
      <c r="E91" s="24" t="s">
        <v>32</v>
      </c>
      <c r="F91" s="3">
        <v>1</v>
      </c>
      <c r="G91" s="32">
        <v>380000</v>
      </c>
      <c r="H91" s="23">
        <f t="shared" si="4"/>
        <v>380000</v>
      </c>
      <c r="I91" s="3" t="s">
        <v>174</v>
      </c>
    </row>
    <row r="92" spans="1:9" ht="21.75">
      <c r="A92" s="3">
        <v>26</v>
      </c>
      <c r="B92" s="3" t="s">
        <v>657</v>
      </c>
      <c r="C92" s="28"/>
      <c r="D92" s="24" t="s">
        <v>59</v>
      </c>
      <c r="E92" s="24" t="s">
        <v>33</v>
      </c>
      <c r="F92" s="3">
        <v>1</v>
      </c>
      <c r="G92" s="32">
        <v>250000</v>
      </c>
      <c r="H92" s="23">
        <f t="shared" si="4"/>
        <v>250000</v>
      </c>
      <c r="I92" s="3" t="s">
        <v>174</v>
      </c>
    </row>
    <row r="93" spans="1:9" ht="26.25">
      <c r="A93" s="302"/>
      <c r="B93" s="302"/>
      <c r="C93" s="302"/>
      <c r="D93" s="302"/>
      <c r="E93" s="302"/>
      <c r="F93" s="302"/>
      <c r="G93" s="302"/>
      <c r="H93" s="188"/>
      <c r="I93" s="188" t="s">
        <v>721</v>
      </c>
    </row>
    <row r="94" spans="1:8" ht="26.25">
      <c r="A94" s="189" t="s">
        <v>695</v>
      </c>
      <c r="B94" s="190"/>
      <c r="C94" s="190"/>
      <c r="D94" s="190"/>
      <c r="E94" s="190"/>
      <c r="F94" s="190"/>
      <c r="G94" s="190"/>
      <c r="H94" s="191"/>
    </row>
    <row r="95" spans="1:8" ht="21.75">
      <c r="A95" s="268" t="s">
        <v>717</v>
      </c>
      <c r="B95" s="303"/>
      <c r="C95" s="303"/>
      <c r="D95" s="303"/>
      <c r="E95" s="303"/>
      <c r="F95" s="303"/>
      <c r="G95" s="303"/>
      <c r="H95" s="303"/>
    </row>
    <row r="96" spans="1:17" ht="21.75">
      <c r="A96" s="14" t="s">
        <v>959</v>
      </c>
      <c r="B96" s="14" t="s">
        <v>167</v>
      </c>
      <c r="C96" s="10"/>
      <c r="D96" s="21" t="s">
        <v>164</v>
      </c>
      <c r="E96" s="21" t="s">
        <v>171</v>
      </c>
      <c r="F96" s="14" t="s">
        <v>1205</v>
      </c>
      <c r="G96" s="14" t="s">
        <v>168</v>
      </c>
      <c r="H96" s="14" t="s">
        <v>169</v>
      </c>
      <c r="I96" s="14" t="s">
        <v>163</v>
      </c>
      <c r="J96" s="5"/>
      <c r="K96" s="5"/>
      <c r="L96" s="5"/>
      <c r="M96" s="5"/>
      <c r="N96" s="5"/>
      <c r="O96" s="5"/>
      <c r="P96" s="5"/>
      <c r="Q96" s="5"/>
    </row>
    <row r="97" spans="1:17" ht="21.75">
      <c r="A97" s="9" t="s">
        <v>961</v>
      </c>
      <c r="B97" s="9"/>
      <c r="C97" s="11"/>
      <c r="D97" s="27"/>
      <c r="E97" s="9"/>
      <c r="F97" s="9" t="s">
        <v>1206</v>
      </c>
      <c r="G97" s="9"/>
      <c r="H97" s="9"/>
      <c r="I97" s="9"/>
      <c r="J97" s="5"/>
      <c r="K97" s="5"/>
      <c r="L97" s="5"/>
      <c r="M97" s="5"/>
      <c r="N97" s="5"/>
      <c r="O97" s="5"/>
      <c r="P97" s="5"/>
      <c r="Q97" s="5"/>
    </row>
    <row r="98" spans="1:9" ht="21.75">
      <c r="A98" s="3">
        <v>27</v>
      </c>
      <c r="B98" s="3" t="s">
        <v>658</v>
      </c>
      <c r="D98" s="12" t="s">
        <v>159</v>
      </c>
      <c r="E98" s="12" t="s">
        <v>255</v>
      </c>
      <c r="F98" s="3">
        <v>1</v>
      </c>
      <c r="G98" s="32">
        <v>50000</v>
      </c>
      <c r="H98" s="23">
        <f t="shared" si="4"/>
        <v>50000</v>
      </c>
      <c r="I98" s="3" t="s">
        <v>174</v>
      </c>
    </row>
    <row r="99" spans="1:9" ht="21.75">
      <c r="A99" s="3">
        <v>28</v>
      </c>
      <c r="B99" s="3" t="s">
        <v>659</v>
      </c>
      <c r="C99" s="13"/>
      <c r="D99" s="12" t="s">
        <v>393</v>
      </c>
      <c r="E99" s="12" t="s">
        <v>256</v>
      </c>
      <c r="F99" s="3">
        <v>1</v>
      </c>
      <c r="G99" s="32">
        <v>45000</v>
      </c>
      <c r="H99" s="23">
        <f t="shared" si="4"/>
        <v>45000</v>
      </c>
      <c r="I99" s="3"/>
    </row>
    <row r="100" spans="1:9" ht="21.75">
      <c r="A100" s="3">
        <v>29</v>
      </c>
      <c r="B100" s="3" t="s">
        <v>660</v>
      </c>
      <c r="C100" s="13"/>
      <c r="D100" s="12" t="s">
        <v>647</v>
      </c>
      <c r="E100" s="12" t="s">
        <v>257</v>
      </c>
      <c r="F100" s="3">
        <v>1</v>
      </c>
      <c r="G100" s="32">
        <v>60000</v>
      </c>
      <c r="H100" s="23">
        <f t="shared" si="4"/>
        <v>60000</v>
      </c>
      <c r="I100" s="3"/>
    </row>
    <row r="101" spans="1:9" ht="21.75">
      <c r="A101" s="3">
        <v>30</v>
      </c>
      <c r="B101" s="3" t="s">
        <v>662</v>
      </c>
      <c r="C101" s="13"/>
      <c r="D101" s="12" t="s">
        <v>645</v>
      </c>
      <c r="E101" s="12" t="s">
        <v>258</v>
      </c>
      <c r="F101" s="3">
        <v>1</v>
      </c>
      <c r="G101" s="32">
        <v>190000</v>
      </c>
      <c r="H101" s="23">
        <f t="shared" si="4"/>
        <v>190000</v>
      </c>
      <c r="I101" s="3" t="s">
        <v>174</v>
      </c>
    </row>
    <row r="102" spans="1:9" ht="21.75">
      <c r="A102" s="3">
        <v>31</v>
      </c>
      <c r="B102" s="3" t="s">
        <v>1010</v>
      </c>
      <c r="C102" s="13"/>
      <c r="D102" s="12" t="s">
        <v>48</v>
      </c>
      <c r="E102" s="12" t="s">
        <v>421</v>
      </c>
      <c r="F102" s="3">
        <v>1</v>
      </c>
      <c r="G102" s="32">
        <v>400000</v>
      </c>
      <c r="H102" s="23">
        <f t="shared" si="4"/>
        <v>400000</v>
      </c>
      <c r="I102" s="3" t="s">
        <v>174</v>
      </c>
    </row>
    <row r="103" spans="1:9" ht="21.75">
      <c r="A103" s="3">
        <v>32</v>
      </c>
      <c r="B103" s="3" t="s">
        <v>1011</v>
      </c>
      <c r="C103" s="13"/>
      <c r="D103" s="12" t="s">
        <v>55</v>
      </c>
      <c r="E103" s="12" t="s">
        <v>422</v>
      </c>
      <c r="F103" s="3">
        <v>1</v>
      </c>
      <c r="G103" s="32">
        <v>300000</v>
      </c>
      <c r="H103" s="23">
        <f t="shared" si="4"/>
        <v>300000</v>
      </c>
      <c r="I103" s="3" t="s">
        <v>174</v>
      </c>
    </row>
    <row r="104" spans="1:9" ht="21.75">
      <c r="A104" s="43">
        <v>33</v>
      </c>
      <c r="B104" s="43" t="s">
        <v>664</v>
      </c>
      <c r="D104" s="44" t="s">
        <v>218</v>
      </c>
      <c r="F104" s="43">
        <v>1</v>
      </c>
      <c r="G104" s="47">
        <v>526000</v>
      </c>
      <c r="H104" s="46">
        <f t="shared" si="4"/>
        <v>526000</v>
      </c>
      <c r="I104" s="43" t="s">
        <v>174</v>
      </c>
    </row>
    <row r="105" spans="1:9" ht="21.75">
      <c r="A105" s="43"/>
      <c r="B105" s="43"/>
      <c r="C105" s="13">
        <v>1</v>
      </c>
      <c r="D105" s="12" t="s">
        <v>64</v>
      </c>
      <c r="E105" s="12" t="s">
        <v>425</v>
      </c>
      <c r="F105" s="3">
        <v>1</v>
      </c>
      <c r="G105" s="22">
        <v>40000</v>
      </c>
      <c r="H105" s="23">
        <f t="shared" si="4"/>
        <v>40000</v>
      </c>
      <c r="I105" s="43"/>
    </row>
    <row r="106" spans="1:9" ht="21.75">
      <c r="A106" s="43"/>
      <c r="B106" s="43"/>
      <c r="C106" s="13">
        <v>2</v>
      </c>
      <c r="D106" s="12" t="s">
        <v>65</v>
      </c>
      <c r="E106" s="12" t="s">
        <v>426</v>
      </c>
      <c r="F106" s="3">
        <v>1</v>
      </c>
      <c r="G106" s="22">
        <v>50000</v>
      </c>
      <c r="H106" s="23">
        <f t="shared" si="4"/>
        <v>50000</v>
      </c>
      <c r="I106" s="43"/>
    </row>
    <row r="107" spans="1:9" ht="21.75">
      <c r="A107" s="43"/>
      <c r="B107" s="43"/>
      <c r="C107" s="13">
        <v>3</v>
      </c>
      <c r="D107" s="24" t="s">
        <v>66</v>
      </c>
      <c r="E107" s="24" t="s">
        <v>259</v>
      </c>
      <c r="F107" s="3">
        <v>1</v>
      </c>
      <c r="G107" s="22">
        <v>30000</v>
      </c>
      <c r="H107" s="23">
        <f t="shared" si="4"/>
        <v>30000</v>
      </c>
      <c r="I107" s="43"/>
    </row>
    <row r="108" spans="1:9" ht="21.75">
      <c r="A108" s="43"/>
      <c r="B108" s="43"/>
      <c r="C108" s="13">
        <v>4</v>
      </c>
      <c r="D108" s="12" t="s">
        <v>67</v>
      </c>
      <c r="E108" s="12" t="s">
        <v>260</v>
      </c>
      <c r="F108" s="3">
        <v>1</v>
      </c>
      <c r="G108" s="22">
        <v>10000</v>
      </c>
      <c r="H108" s="23">
        <f t="shared" si="4"/>
        <v>10000</v>
      </c>
      <c r="I108" s="43"/>
    </row>
    <row r="109" spans="1:9" ht="21.75">
      <c r="A109" s="43"/>
      <c r="B109" s="43"/>
      <c r="C109" s="13">
        <v>5</v>
      </c>
      <c r="D109" s="12" t="s">
        <v>68</v>
      </c>
      <c r="E109" s="12" t="s">
        <v>261</v>
      </c>
      <c r="F109" s="3">
        <v>1</v>
      </c>
      <c r="G109" s="22">
        <v>70000</v>
      </c>
      <c r="H109" s="23">
        <f t="shared" si="4"/>
        <v>70000</v>
      </c>
      <c r="I109" s="43"/>
    </row>
    <row r="110" spans="1:9" ht="21.75">
      <c r="A110" s="43"/>
      <c r="B110" s="43"/>
      <c r="C110" s="13">
        <v>6</v>
      </c>
      <c r="D110" s="12" t="s">
        <v>145</v>
      </c>
      <c r="E110" s="12" t="s">
        <v>262</v>
      </c>
      <c r="F110" s="3">
        <v>2</v>
      </c>
      <c r="G110" s="22">
        <v>10000</v>
      </c>
      <c r="H110" s="23">
        <f>G110*F110</f>
        <v>20000</v>
      </c>
      <c r="I110" s="43"/>
    </row>
    <row r="111" spans="1:9" ht="21.75">
      <c r="A111" s="43"/>
      <c r="B111" s="43"/>
      <c r="C111" s="13">
        <v>7</v>
      </c>
      <c r="D111" s="12" t="s">
        <v>147</v>
      </c>
      <c r="E111" s="12" t="s">
        <v>263</v>
      </c>
      <c r="F111" s="3">
        <v>2</v>
      </c>
      <c r="G111" s="22">
        <v>5000</v>
      </c>
      <c r="H111" s="23">
        <f>G111*2</f>
        <v>10000</v>
      </c>
      <c r="I111" s="43"/>
    </row>
    <row r="112" spans="1:9" ht="21.75">
      <c r="A112" s="43"/>
      <c r="B112" s="43"/>
      <c r="C112" s="13">
        <v>8</v>
      </c>
      <c r="D112" s="12" t="s">
        <v>69</v>
      </c>
      <c r="E112" s="12" t="s">
        <v>264</v>
      </c>
      <c r="F112" s="3">
        <v>2</v>
      </c>
      <c r="G112" s="22">
        <v>6000</v>
      </c>
      <c r="H112" s="23">
        <f>G112*2</f>
        <v>12000</v>
      </c>
      <c r="I112" s="43"/>
    </row>
    <row r="113" spans="1:9" ht="21.75">
      <c r="A113" s="61"/>
      <c r="B113" s="61"/>
      <c r="C113" s="16">
        <v>9</v>
      </c>
      <c r="D113" s="37" t="s">
        <v>423</v>
      </c>
      <c r="E113" s="37" t="s">
        <v>265</v>
      </c>
      <c r="F113" s="14">
        <v>4</v>
      </c>
      <c r="G113" s="60">
        <v>30000</v>
      </c>
      <c r="H113" s="39">
        <f>G113*4</f>
        <v>120000</v>
      </c>
      <c r="I113" s="61"/>
    </row>
    <row r="114" spans="1:9" ht="21.75">
      <c r="A114" s="52"/>
      <c r="B114" s="52"/>
      <c r="C114" s="17"/>
      <c r="D114" s="29" t="s">
        <v>424</v>
      </c>
      <c r="E114" s="29"/>
      <c r="G114" s="15"/>
      <c r="I114" s="52"/>
    </row>
    <row r="115" spans="1:9" ht="21.75">
      <c r="A115" s="43"/>
      <c r="B115" s="43"/>
      <c r="C115" s="13">
        <v>10</v>
      </c>
      <c r="D115" s="12" t="s">
        <v>70</v>
      </c>
      <c r="E115" s="12" t="s">
        <v>266</v>
      </c>
      <c r="F115" s="3">
        <v>1</v>
      </c>
      <c r="G115" s="22">
        <v>50000</v>
      </c>
      <c r="H115" s="23">
        <f>G115</f>
        <v>50000</v>
      </c>
      <c r="I115" s="43"/>
    </row>
    <row r="116" spans="1:9" ht="26.25">
      <c r="A116" s="302"/>
      <c r="B116" s="302"/>
      <c r="C116" s="302"/>
      <c r="D116" s="302"/>
      <c r="E116" s="302"/>
      <c r="F116" s="302"/>
      <c r="G116" s="302"/>
      <c r="H116" s="188"/>
      <c r="I116" s="188" t="s">
        <v>722</v>
      </c>
    </row>
    <row r="117" spans="1:8" ht="26.25">
      <c r="A117" s="189" t="s">
        <v>695</v>
      </c>
      <c r="B117" s="190"/>
      <c r="C117" s="190"/>
      <c r="D117" s="190"/>
      <c r="E117" s="190"/>
      <c r="F117" s="190"/>
      <c r="G117" s="190"/>
      <c r="H117" s="191"/>
    </row>
    <row r="118" spans="1:8" ht="21.75">
      <c r="A118" s="268" t="s">
        <v>717</v>
      </c>
      <c r="B118" s="303"/>
      <c r="C118" s="303"/>
      <c r="D118" s="303"/>
      <c r="E118" s="303"/>
      <c r="F118" s="303"/>
      <c r="G118" s="303"/>
      <c r="H118" s="303"/>
    </row>
    <row r="119" spans="1:17" ht="21.75">
      <c r="A119" s="14" t="s">
        <v>959</v>
      </c>
      <c r="B119" s="14" t="s">
        <v>167</v>
      </c>
      <c r="C119" s="10"/>
      <c r="D119" s="21" t="s">
        <v>164</v>
      </c>
      <c r="E119" s="21" t="s">
        <v>171</v>
      </c>
      <c r="F119" s="14" t="s">
        <v>1205</v>
      </c>
      <c r="G119" s="14" t="s">
        <v>168</v>
      </c>
      <c r="H119" s="14" t="s">
        <v>169</v>
      </c>
      <c r="I119" s="14" t="s">
        <v>163</v>
      </c>
      <c r="J119" s="5"/>
      <c r="K119" s="5"/>
      <c r="L119" s="5"/>
      <c r="M119" s="5"/>
      <c r="N119" s="5"/>
      <c r="O119" s="5"/>
      <c r="P119" s="5"/>
      <c r="Q119" s="5"/>
    </row>
    <row r="120" spans="1:17" ht="21.75">
      <c r="A120" s="9" t="s">
        <v>961</v>
      </c>
      <c r="B120" s="9"/>
      <c r="C120" s="11"/>
      <c r="D120" s="27"/>
      <c r="E120" s="9"/>
      <c r="F120" s="9" t="s">
        <v>1206</v>
      </c>
      <c r="G120" s="9"/>
      <c r="H120" s="9"/>
      <c r="I120" s="9"/>
      <c r="J120" s="5"/>
      <c r="K120" s="5"/>
      <c r="L120" s="5"/>
      <c r="M120" s="5"/>
      <c r="N120" s="5"/>
      <c r="O120" s="5"/>
      <c r="P120" s="5"/>
      <c r="Q120" s="5"/>
    </row>
    <row r="121" spans="1:9" ht="21.75">
      <c r="A121" s="43"/>
      <c r="B121" s="43"/>
      <c r="C121" s="13">
        <v>11</v>
      </c>
      <c r="D121" s="24" t="s">
        <v>71</v>
      </c>
      <c r="E121" s="24" t="s">
        <v>267</v>
      </c>
      <c r="F121" s="3">
        <v>1</v>
      </c>
      <c r="G121" s="22">
        <v>50000</v>
      </c>
      <c r="H121" s="23">
        <f aca="true" t="shared" si="5" ref="H121:H127">G121</f>
        <v>50000</v>
      </c>
      <c r="I121" s="43"/>
    </row>
    <row r="122" spans="1:9" ht="21.75">
      <c r="A122" s="43"/>
      <c r="B122" s="43"/>
      <c r="C122" s="13">
        <v>12</v>
      </c>
      <c r="D122" s="12" t="s">
        <v>395</v>
      </c>
      <c r="E122" s="12" t="s">
        <v>268</v>
      </c>
      <c r="F122" s="3">
        <v>2</v>
      </c>
      <c r="G122" s="22">
        <v>2000</v>
      </c>
      <c r="H122" s="23">
        <f>G122*2</f>
        <v>4000</v>
      </c>
      <c r="I122" s="43"/>
    </row>
    <row r="123" spans="1:9" ht="21.75">
      <c r="A123" s="43"/>
      <c r="B123" s="43"/>
      <c r="C123" s="13">
        <v>13</v>
      </c>
      <c r="D123" s="12" t="s">
        <v>146</v>
      </c>
      <c r="E123" s="12" t="s">
        <v>269</v>
      </c>
      <c r="F123" s="3">
        <v>1</v>
      </c>
      <c r="G123" s="22">
        <v>3000</v>
      </c>
      <c r="H123" s="23">
        <f t="shared" si="5"/>
        <v>3000</v>
      </c>
      <c r="I123" s="43"/>
    </row>
    <row r="124" spans="1:9" ht="21.75">
      <c r="A124" s="43"/>
      <c r="B124" s="43"/>
      <c r="C124" s="13">
        <v>14</v>
      </c>
      <c r="D124" s="12" t="s">
        <v>72</v>
      </c>
      <c r="E124" s="12" t="s">
        <v>270</v>
      </c>
      <c r="F124" s="3">
        <v>1</v>
      </c>
      <c r="G124" s="22">
        <v>30000</v>
      </c>
      <c r="H124" s="23">
        <f t="shared" si="5"/>
        <v>30000</v>
      </c>
      <c r="I124" s="43"/>
    </row>
    <row r="125" spans="1:9" ht="21.75">
      <c r="A125" s="43"/>
      <c r="B125" s="43"/>
      <c r="C125" s="13">
        <v>15</v>
      </c>
      <c r="D125" s="12" t="s">
        <v>194</v>
      </c>
      <c r="E125" s="12" t="s">
        <v>416</v>
      </c>
      <c r="F125" s="3">
        <v>1</v>
      </c>
      <c r="G125" s="22">
        <v>12000</v>
      </c>
      <c r="H125" s="23">
        <f t="shared" si="5"/>
        <v>12000</v>
      </c>
      <c r="I125" s="43"/>
    </row>
    <row r="126" spans="1:9" ht="21.75">
      <c r="A126" s="43"/>
      <c r="B126" s="43"/>
      <c r="C126" s="13">
        <v>16</v>
      </c>
      <c r="D126" s="12" t="s">
        <v>394</v>
      </c>
      <c r="E126" s="12" t="s">
        <v>244</v>
      </c>
      <c r="F126" s="3">
        <v>1</v>
      </c>
      <c r="G126" s="22">
        <v>10000</v>
      </c>
      <c r="H126" s="23">
        <f t="shared" si="5"/>
        <v>10000</v>
      </c>
      <c r="I126" s="43"/>
    </row>
    <row r="127" spans="1:9" ht="21.75">
      <c r="A127" s="43"/>
      <c r="B127" s="43"/>
      <c r="C127" s="13">
        <v>17</v>
      </c>
      <c r="D127" s="12" t="s">
        <v>200</v>
      </c>
      <c r="E127" s="12" t="s">
        <v>271</v>
      </c>
      <c r="F127" s="3">
        <v>1</v>
      </c>
      <c r="G127" s="22">
        <v>5000</v>
      </c>
      <c r="H127" s="23">
        <f t="shared" si="5"/>
        <v>5000</v>
      </c>
      <c r="I127" s="43"/>
    </row>
    <row r="128" spans="1:9" ht="21.75">
      <c r="A128" s="43"/>
      <c r="B128" s="43"/>
      <c r="C128" s="13"/>
      <c r="D128" s="44"/>
      <c r="E128" s="4"/>
      <c r="F128" s="43"/>
      <c r="G128" s="47"/>
      <c r="H128" s="46"/>
      <c r="I128" s="43"/>
    </row>
    <row r="129" spans="1:9" ht="21.75">
      <c r="A129" s="3">
        <v>34</v>
      </c>
      <c r="B129" s="3" t="s">
        <v>665</v>
      </c>
      <c r="D129" s="44" t="s">
        <v>219</v>
      </c>
      <c r="F129" s="3">
        <v>1</v>
      </c>
      <c r="G129" s="32">
        <v>568000</v>
      </c>
      <c r="H129" s="23">
        <f>G129</f>
        <v>568000</v>
      </c>
      <c r="I129" s="3"/>
    </row>
    <row r="130" spans="1:9" ht="21.75">
      <c r="A130" s="3"/>
      <c r="B130" s="3"/>
      <c r="C130" s="13">
        <v>1</v>
      </c>
      <c r="D130" s="12" t="s">
        <v>148</v>
      </c>
      <c r="E130" s="12" t="s">
        <v>428</v>
      </c>
      <c r="F130" s="3">
        <v>1</v>
      </c>
      <c r="G130" s="22">
        <v>70000</v>
      </c>
      <c r="H130" s="23">
        <f>G130</f>
        <v>70000</v>
      </c>
      <c r="I130" s="3"/>
    </row>
    <row r="131" spans="1:9" ht="21.75">
      <c r="A131" s="3"/>
      <c r="B131" s="3"/>
      <c r="C131" s="13">
        <v>2</v>
      </c>
      <c r="D131" s="12" t="s">
        <v>149</v>
      </c>
      <c r="E131" s="12" t="s">
        <v>272</v>
      </c>
      <c r="F131" s="3">
        <v>1</v>
      </c>
      <c r="G131" s="22">
        <v>30000</v>
      </c>
      <c r="H131" s="23">
        <f aca="true" t="shared" si="6" ref="H131:H136">G131</f>
        <v>30000</v>
      </c>
      <c r="I131" s="3"/>
    </row>
    <row r="132" spans="1:9" ht="21.75">
      <c r="A132" s="3"/>
      <c r="B132" s="3"/>
      <c r="C132" s="13">
        <v>3</v>
      </c>
      <c r="D132" s="24" t="s">
        <v>150</v>
      </c>
      <c r="E132" s="24" t="s">
        <v>273</v>
      </c>
      <c r="F132" s="3">
        <v>1</v>
      </c>
      <c r="G132" s="22">
        <v>40000</v>
      </c>
      <c r="H132" s="23">
        <f t="shared" si="6"/>
        <v>40000</v>
      </c>
      <c r="I132" s="3"/>
    </row>
    <row r="133" spans="1:9" ht="21.75">
      <c r="A133" s="3"/>
      <c r="B133" s="3"/>
      <c r="C133" s="13">
        <v>4</v>
      </c>
      <c r="D133" s="12" t="s">
        <v>151</v>
      </c>
      <c r="E133" s="12" t="s">
        <v>274</v>
      </c>
      <c r="F133" s="3">
        <v>1</v>
      </c>
      <c r="G133" s="22">
        <v>30000</v>
      </c>
      <c r="H133" s="23">
        <f t="shared" si="6"/>
        <v>30000</v>
      </c>
      <c r="I133" s="3"/>
    </row>
    <row r="134" spans="1:9" ht="21.75">
      <c r="A134" s="3"/>
      <c r="B134" s="3"/>
      <c r="C134" s="13">
        <v>5</v>
      </c>
      <c r="D134" s="12" t="s">
        <v>152</v>
      </c>
      <c r="E134" s="12" t="s">
        <v>275</v>
      </c>
      <c r="F134" s="3">
        <v>1</v>
      </c>
      <c r="G134" s="22">
        <v>9000</v>
      </c>
      <c r="H134" s="23">
        <f t="shared" si="6"/>
        <v>9000</v>
      </c>
      <c r="I134" s="3"/>
    </row>
    <row r="135" spans="1:9" ht="21.75">
      <c r="A135" s="3"/>
      <c r="B135" s="3"/>
      <c r="C135" s="13">
        <v>6</v>
      </c>
      <c r="D135" s="12" t="s">
        <v>156</v>
      </c>
      <c r="E135" s="12" t="s">
        <v>276</v>
      </c>
      <c r="F135" s="3">
        <v>1</v>
      </c>
      <c r="G135" s="22">
        <v>40000</v>
      </c>
      <c r="H135" s="23">
        <f t="shared" si="6"/>
        <v>40000</v>
      </c>
      <c r="I135" s="3"/>
    </row>
    <row r="136" spans="1:9" ht="21.75">
      <c r="A136" s="3"/>
      <c r="B136" s="3"/>
      <c r="C136" s="13">
        <v>7</v>
      </c>
      <c r="D136" s="12" t="s">
        <v>153</v>
      </c>
      <c r="E136" s="12" t="s">
        <v>277</v>
      </c>
      <c r="F136" s="3">
        <v>1</v>
      </c>
      <c r="G136" s="22">
        <v>50000</v>
      </c>
      <c r="H136" s="23">
        <f t="shared" si="6"/>
        <v>50000</v>
      </c>
      <c r="I136" s="3"/>
    </row>
    <row r="137" spans="1:9" ht="21.75">
      <c r="A137" s="3"/>
      <c r="B137" s="3"/>
      <c r="C137" s="13">
        <v>8</v>
      </c>
      <c r="D137" s="12" t="s">
        <v>154</v>
      </c>
      <c r="E137" s="12" t="s">
        <v>278</v>
      </c>
      <c r="F137" s="3">
        <v>2</v>
      </c>
      <c r="G137" s="22">
        <v>10000</v>
      </c>
      <c r="H137" s="23">
        <f>G137*2</f>
        <v>20000</v>
      </c>
      <c r="I137" s="3"/>
    </row>
    <row r="138" spans="1:9" ht="21.75">
      <c r="A138" s="3"/>
      <c r="B138" s="3"/>
      <c r="C138" s="13">
        <v>9</v>
      </c>
      <c r="D138" s="12" t="s">
        <v>69</v>
      </c>
      <c r="E138" s="12" t="s">
        <v>279</v>
      </c>
      <c r="F138" s="3">
        <v>3</v>
      </c>
      <c r="G138" s="22">
        <v>10000</v>
      </c>
      <c r="H138" s="23">
        <f>G138*3</f>
        <v>30000</v>
      </c>
      <c r="I138" s="3"/>
    </row>
    <row r="139" spans="1:9" ht="26.25">
      <c r="A139" s="302"/>
      <c r="B139" s="302"/>
      <c r="C139" s="302"/>
      <c r="D139" s="302"/>
      <c r="E139" s="302"/>
      <c r="F139" s="302"/>
      <c r="G139" s="302"/>
      <c r="H139" s="188"/>
      <c r="I139" s="188" t="s">
        <v>723</v>
      </c>
    </row>
    <row r="140" spans="1:8" ht="26.25">
      <c r="A140" s="189" t="s">
        <v>695</v>
      </c>
      <c r="B140" s="190"/>
      <c r="C140" s="190"/>
      <c r="D140" s="190"/>
      <c r="E140" s="190"/>
      <c r="F140" s="190"/>
      <c r="G140" s="190"/>
      <c r="H140" s="191"/>
    </row>
    <row r="141" spans="1:8" ht="21.75">
      <c r="A141" s="268" t="s">
        <v>717</v>
      </c>
      <c r="B141" s="303"/>
      <c r="C141" s="303"/>
      <c r="D141" s="303"/>
      <c r="E141" s="303"/>
      <c r="F141" s="303"/>
      <c r="G141" s="303"/>
      <c r="H141" s="303"/>
    </row>
    <row r="142" spans="1:17" ht="21.75">
      <c r="A142" s="14" t="s">
        <v>959</v>
      </c>
      <c r="B142" s="14" t="s">
        <v>167</v>
      </c>
      <c r="C142" s="10"/>
      <c r="D142" s="21" t="s">
        <v>164</v>
      </c>
      <c r="E142" s="21" t="s">
        <v>171</v>
      </c>
      <c r="F142" s="14" t="s">
        <v>1205</v>
      </c>
      <c r="G142" s="14" t="s">
        <v>168</v>
      </c>
      <c r="H142" s="14" t="s">
        <v>169</v>
      </c>
      <c r="I142" s="14" t="s">
        <v>163</v>
      </c>
      <c r="J142" s="5"/>
      <c r="K142" s="5"/>
      <c r="L142" s="5"/>
      <c r="M142" s="5"/>
      <c r="N142" s="5"/>
      <c r="O142" s="5"/>
      <c r="P142" s="5"/>
      <c r="Q142" s="5"/>
    </row>
    <row r="143" spans="1:17" ht="21.75">
      <c r="A143" s="9" t="s">
        <v>961</v>
      </c>
      <c r="B143" s="9"/>
      <c r="C143" s="11"/>
      <c r="D143" s="27"/>
      <c r="E143" s="9"/>
      <c r="F143" s="9" t="s">
        <v>1206</v>
      </c>
      <c r="G143" s="9"/>
      <c r="H143" s="9"/>
      <c r="I143" s="9"/>
      <c r="J143" s="5"/>
      <c r="K143" s="5"/>
      <c r="L143" s="5"/>
      <c r="M143" s="5"/>
      <c r="N143" s="5"/>
      <c r="O143" s="5"/>
      <c r="P143" s="5"/>
      <c r="Q143" s="5"/>
    </row>
    <row r="144" spans="1:9" ht="21.75">
      <c r="A144" s="3"/>
      <c r="B144" s="14"/>
      <c r="C144" s="16">
        <v>10</v>
      </c>
      <c r="D144" s="37" t="s">
        <v>423</v>
      </c>
      <c r="E144" s="37" t="s">
        <v>280</v>
      </c>
      <c r="F144" s="14">
        <v>4</v>
      </c>
      <c r="G144" s="60">
        <v>20000</v>
      </c>
      <c r="H144" s="39">
        <f>G144*4</f>
        <v>80000</v>
      </c>
      <c r="I144" s="14"/>
    </row>
    <row r="145" spans="1:9" ht="21.75">
      <c r="A145" s="3"/>
      <c r="B145" s="9"/>
      <c r="C145" s="17"/>
      <c r="D145" s="29" t="s">
        <v>427</v>
      </c>
      <c r="E145" s="29"/>
      <c r="F145" s="28"/>
      <c r="G145" s="28"/>
      <c r="H145" s="28"/>
      <c r="I145" s="9"/>
    </row>
    <row r="146" spans="1:9" ht="21.75">
      <c r="A146" s="3"/>
      <c r="B146" s="3"/>
      <c r="C146" s="13">
        <v>11</v>
      </c>
      <c r="D146" s="12" t="s">
        <v>146</v>
      </c>
      <c r="E146" s="12" t="s">
        <v>281</v>
      </c>
      <c r="F146" s="3">
        <v>3</v>
      </c>
      <c r="G146" s="22">
        <v>3000</v>
      </c>
      <c r="H146" s="23">
        <f>G146*3</f>
        <v>9000</v>
      </c>
      <c r="I146" s="3"/>
    </row>
    <row r="147" spans="1:9" ht="21.75">
      <c r="A147" s="3"/>
      <c r="B147" s="3"/>
      <c r="C147" s="13">
        <v>12</v>
      </c>
      <c r="D147" s="24" t="s">
        <v>155</v>
      </c>
      <c r="E147" s="24" t="s">
        <v>282</v>
      </c>
      <c r="F147" s="3">
        <v>1</v>
      </c>
      <c r="G147" s="22">
        <v>30000</v>
      </c>
      <c r="H147" s="23">
        <f>G147</f>
        <v>30000</v>
      </c>
      <c r="I147" s="3"/>
    </row>
    <row r="148" spans="1:9" ht="21.75">
      <c r="A148" s="3"/>
      <c r="B148" s="3"/>
      <c r="C148" s="13">
        <v>13</v>
      </c>
      <c r="D148" s="12" t="s">
        <v>157</v>
      </c>
      <c r="E148" s="12" t="s">
        <v>11</v>
      </c>
      <c r="F148" s="3">
        <v>1</v>
      </c>
      <c r="G148" s="22">
        <v>10000</v>
      </c>
      <c r="H148" s="23">
        <f>G148</f>
        <v>10000</v>
      </c>
      <c r="I148" s="3"/>
    </row>
    <row r="149" spans="1:9" ht="21.75">
      <c r="A149" s="3"/>
      <c r="B149" s="3"/>
      <c r="C149" s="13">
        <v>14</v>
      </c>
      <c r="D149" s="12" t="s">
        <v>158</v>
      </c>
      <c r="E149" s="12" t="s">
        <v>238</v>
      </c>
      <c r="F149" s="3">
        <v>1</v>
      </c>
      <c r="G149" s="22">
        <v>10000</v>
      </c>
      <c r="H149" s="23">
        <f>G149</f>
        <v>10000</v>
      </c>
      <c r="I149" s="3"/>
    </row>
    <row r="150" spans="1:9" ht="21.75">
      <c r="A150" s="3"/>
      <c r="B150" s="3"/>
      <c r="C150" s="13">
        <v>15</v>
      </c>
      <c r="D150" s="24" t="s">
        <v>73</v>
      </c>
      <c r="E150" s="24" t="s">
        <v>268</v>
      </c>
      <c r="F150" s="3">
        <v>1</v>
      </c>
      <c r="G150" s="22">
        <v>2000</v>
      </c>
      <c r="H150" s="23">
        <f>G150</f>
        <v>2000</v>
      </c>
      <c r="I150" s="3"/>
    </row>
    <row r="151" spans="1:9" ht="21.75">
      <c r="A151" s="3"/>
      <c r="B151" s="3"/>
      <c r="C151" s="13">
        <v>16</v>
      </c>
      <c r="D151" s="24" t="s">
        <v>74</v>
      </c>
      <c r="E151" s="24" t="s">
        <v>283</v>
      </c>
      <c r="F151" s="3">
        <v>1</v>
      </c>
      <c r="G151" s="22">
        <v>60000</v>
      </c>
      <c r="H151" s="23">
        <f>G151</f>
        <v>60000</v>
      </c>
      <c r="I151" s="3"/>
    </row>
    <row r="152" spans="1:9" ht="21.75">
      <c r="A152" s="3"/>
      <c r="B152" s="3"/>
      <c r="C152" s="13">
        <v>17</v>
      </c>
      <c r="D152" s="24" t="s">
        <v>360</v>
      </c>
      <c r="E152" s="24" t="s">
        <v>284</v>
      </c>
      <c r="F152" s="3">
        <v>2</v>
      </c>
      <c r="G152" s="22">
        <v>5000</v>
      </c>
      <c r="H152" s="23">
        <f>G152*2</f>
        <v>10000</v>
      </c>
      <c r="I152" s="3"/>
    </row>
    <row r="153" spans="1:9" ht="21.75">
      <c r="A153" s="3"/>
      <c r="B153" s="3"/>
      <c r="C153" s="13">
        <v>18</v>
      </c>
      <c r="D153" s="24" t="s">
        <v>76</v>
      </c>
      <c r="E153" s="24" t="s">
        <v>285</v>
      </c>
      <c r="F153" s="3">
        <v>2</v>
      </c>
      <c r="G153" s="22">
        <v>2000</v>
      </c>
      <c r="H153" s="23">
        <f>G153*2</f>
        <v>4000</v>
      </c>
      <c r="I153" s="3"/>
    </row>
    <row r="154" spans="1:9" ht="21.75">
      <c r="A154" s="3"/>
      <c r="B154" s="3"/>
      <c r="C154" s="13">
        <v>19</v>
      </c>
      <c r="D154" s="24" t="s">
        <v>77</v>
      </c>
      <c r="E154" s="24" t="s">
        <v>286</v>
      </c>
      <c r="F154" s="3">
        <v>1</v>
      </c>
      <c r="G154" s="22">
        <v>7000</v>
      </c>
      <c r="H154" s="23">
        <f aca="true" t="shared" si="7" ref="H154:H161">G154</f>
        <v>7000</v>
      </c>
      <c r="I154" s="3"/>
    </row>
    <row r="155" spans="1:9" ht="21.75">
      <c r="A155" s="3"/>
      <c r="B155" s="3"/>
      <c r="C155" s="13">
        <v>20</v>
      </c>
      <c r="D155" s="12" t="s">
        <v>194</v>
      </c>
      <c r="E155" s="12" t="s">
        <v>416</v>
      </c>
      <c r="F155" s="3">
        <v>1</v>
      </c>
      <c r="G155" s="22">
        <v>12000</v>
      </c>
      <c r="H155" s="23">
        <f t="shared" si="7"/>
        <v>12000</v>
      </c>
      <c r="I155" s="3"/>
    </row>
    <row r="156" spans="1:9" ht="21.75">
      <c r="A156" s="3"/>
      <c r="B156" s="3"/>
      <c r="C156" s="13">
        <v>21</v>
      </c>
      <c r="D156" s="12" t="s">
        <v>386</v>
      </c>
      <c r="E156" s="12" t="s">
        <v>244</v>
      </c>
      <c r="F156" s="3">
        <v>1</v>
      </c>
      <c r="G156" s="22">
        <v>10000</v>
      </c>
      <c r="H156" s="23">
        <f t="shared" si="7"/>
        <v>10000</v>
      </c>
      <c r="I156" s="3"/>
    </row>
    <row r="157" spans="1:9" ht="21.75">
      <c r="A157" s="3"/>
      <c r="B157" s="3"/>
      <c r="C157" s="13">
        <v>22</v>
      </c>
      <c r="D157" s="12" t="s">
        <v>200</v>
      </c>
      <c r="E157" s="12" t="s">
        <v>429</v>
      </c>
      <c r="F157" s="3">
        <v>1</v>
      </c>
      <c r="G157" s="22">
        <v>5000</v>
      </c>
      <c r="H157" s="23">
        <f t="shared" si="7"/>
        <v>5000</v>
      </c>
      <c r="I157" s="3"/>
    </row>
    <row r="158" spans="1:9" ht="21.75">
      <c r="A158" s="43">
        <v>35</v>
      </c>
      <c r="B158" s="43" t="s">
        <v>666</v>
      </c>
      <c r="D158" s="44" t="s">
        <v>220</v>
      </c>
      <c r="F158" s="43">
        <v>1</v>
      </c>
      <c r="G158" s="47">
        <v>445000</v>
      </c>
      <c r="H158" s="46">
        <f t="shared" si="7"/>
        <v>445000</v>
      </c>
      <c r="I158" s="43"/>
    </row>
    <row r="159" spans="1:9" ht="21.75">
      <c r="A159" s="43"/>
      <c r="B159" s="43"/>
      <c r="C159" s="13">
        <v>1</v>
      </c>
      <c r="D159" s="12" t="s">
        <v>120</v>
      </c>
      <c r="E159" s="12" t="s">
        <v>287</v>
      </c>
      <c r="F159" s="3">
        <v>1</v>
      </c>
      <c r="G159" s="22">
        <v>20000</v>
      </c>
      <c r="H159" s="22">
        <f t="shared" si="7"/>
        <v>20000</v>
      </c>
      <c r="I159" s="43"/>
    </row>
    <row r="160" spans="1:9" ht="21.75">
      <c r="A160" s="43"/>
      <c r="B160" s="43"/>
      <c r="C160" s="13">
        <v>2</v>
      </c>
      <c r="D160" s="12" t="s">
        <v>126</v>
      </c>
      <c r="E160" s="12" t="s">
        <v>288</v>
      </c>
      <c r="F160" s="3">
        <v>1</v>
      </c>
      <c r="G160" s="22">
        <v>20000</v>
      </c>
      <c r="H160" s="22">
        <f t="shared" si="7"/>
        <v>20000</v>
      </c>
      <c r="I160" s="43"/>
    </row>
    <row r="161" spans="1:9" ht="21.75">
      <c r="A161" s="43"/>
      <c r="B161" s="43"/>
      <c r="C161" s="13">
        <v>3</v>
      </c>
      <c r="D161" s="24" t="s">
        <v>121</v>
      </c>
      <c r="E161" s="24" t="s">
        <v>289</v>
      </c>
      <c r="F161" s="3">
        <v>1</v>
      </c>
      <c r="G161" s="22">
        <v>50000</v>
      </c>
      <c r="H161" s="22">
        <f t="shared" si="7"/>
        <v>50000</v>
      </c>
      <c r="I161" s="43"/>
    </row>
    <row r="162" spans="1:9" ht="26.25">
      <c r="A162" s="302"/>
      <c r="B162" s="302"/>
      <c r="C162" s="302"/>
      <c r="D162" s="302"/>
      <c r="E162" s="302"/>
      <c r="F162" s="302"/>
      <c r="G162" s="302"/>
      <c r="H162" s="188"/>
      <c r="I162" s="188" t="s">
        <v>724</v>
      </c>
    </row>
    <row r="163" spans="1:8" ht="26.25">
      <c r="A163" s="189" t="s">
        <v>695</v>
      </c>
      <c r="B163" s="190"/>
      <c r="C163" s="190"/>
      <c r="D163" s="190"/>
      <c r="E163" s="190"/>
      <c r="F163" s="190"/>
      <c r="G163" s="190"/>
      <c r="H163" s="191"/>
    </row>
    <row r="164" spans="1:8" ht="21.75">
      <c r="A164" s="268" t="s">
        <v>717</v>
      </c>
      <c r="B164" s="303"/>
      <c r="C164" s="303"/>
      <c r="D164" s="303"/>
      <c r="E164" s="303"/>
      <c r="F164" s="303"/>
      <c r="G164" s="303"/>
      <c r="H164" s="303"/>
    </row>
    <row r="165" spans="1:17" ht="21.75">
      <c r="A165" s="14" t="s">
        <v>959</v>
      </c>
      <c r="B165" s="14" t="s">
        <v>167</v>
      </c>
      <c r="C165" s="10"/>
      <c r="D165" s="21" t="s">
        <v>164</v>
      </c>
      <c r="E165" s="21" t="s">
        <v>171</v>
      </c>
      <c r="F165" s="14" t="s">
        <v>1205</v>
      </c>
      <c r="G165" s="14" t="s">
        <v>168</v>
      </c>
      <c r="H165" s="14" t="s">
        <v>169</v>
      </c>
      <c r="I165" s="14" t="s">
        <v>163</v>
      </c>
      <c r="J165" s="5"/>
      <c r="K165" s="5"/>
      <c r="L165" s="5"/>
      <c r="M165" s="5"/>
      <c r="N165" s="5"/>
      <c r="O165" s="5"/>
      <c r="P165" s="5"/>
      <c r="Q165" s="5"/>
    </row>
    <row r="166" spans="1:17" ht="21.75">
      <c r="A166" s="9" t="s">
        <v>961</v>
      </c>
      <c r="B166" s="9"/>
      <c r="C166" s="11"/>
      <c r="D166" s="27"/>
      <c r="E166" s="9"/>
      <c r="F166" s="9" t="s">
        <v>1206</v>
      </c>
      <c r="G166" s="9"/>
      <c r="H166" s="9"/>
      <c r="I166" s="9"/>
      <c r="J166" s="5"/>
      <c r="K166" s="5"/>
      <c r="L166" s="5"/>
      <c r="M166" s="5"/>
      <c r="N166" s="5"/>
      <c r="O166" s="5"/>
      <c r="P166" s="5"/>
      <c r="Q166" s="5"/>
    </row>
    <row r="167" spans="1:9" ht="21.75">
      <c r="A167" s="43"/>
      <c r="B167" s="43"/>
      <c r="C167" s="13">
        <v>4</v>
      </c>
      <c r="D167" s="12" t="s">
        <v>154</v>
      </c>
      <c r="E167" s="12" t="s">
        <v>290</v>
      </c>
      <c r="F167" s="3">
        <v>2</v>
      </c>
      <c r="G167" s="22">
        <v>10000</v>
      </c>
      <c r="H167" s="22">
        <f>G167*2</f>
        <v>20000</v>
      </c>
      <c r="I167" s="43"/>
    </row>
    <row r="168" spans="1:9" ht="21.75">
      <c r="A168" s="43"/>
      <c r="B168" s="43"/>
      <c r="C168" s="13">
        <v>5</v>
      </c>
      <c r="D168" s="12" t="s">
        <v>396</v>
      </c>
      <c r="E168" s="12" t="s">
        <v>238</v>
      </c>
      <c r="F168" s="3">
        <v>3</v>
      </c>
      <c r="G168" s="22">
        <v>1000</v>
      </c>
      <c r="H168" s="22">
        <f>G168*3</f>
        <v>3000</v>
      </c>
      <c r="I168" s="43"/>
    </row>
    <row r="169" spans="1:9" ht="21.75">
      <c r="A169" s="43"/>
      <c r="B169" s="43"/>
      <c r="C169" s="13">
        <v>6</v>
      </c>
      <c r="D169" s="24" t="s">
        <v>155</v>
      </c>
      <c r="E169" s="24" t="s">
        <v>282</v>
      </c>
      <c r="F169" s="3">
        <v>1</v>
      </c>
      <c r="G169" s="22">
        <v>30000</v>
      </c>
      <c r="H169" s="22">
        <f>G169</f>
        <v>30000</v>
      </c>
      <c r="I169" s="43"/>
    </row>
    <row r="170" spans="1:9" ht="21.75">
      <c r="A170" s="43"/>
      <c r="B170" s="43"/>
      <c r="C170" s="13">
        <v>7</v>
      </c>
      <c r="D170" s="12" t="s">
        <v>69</v>
      </c>
      <c r="E170" s="12" t="s">
        <v>291</v>
      </c>
      <c r="F170" s="3">
        <v>2</v>
      </c>
      <c r="G170" s="22">
        <v>3000</v>
      </c>
      <c r="H170" s="22">
        <f>G170*2</f>
        <v>6000</v>
      </c>
      <c r="I170" s="43"/>
    </row>
    <row r="171" spans="1:9" ht="21.75">
      <c r="A171" s="61"/>
      <c r="B171" s="61"/>
      <c r="C171" s="16">
        <v>8</v>
      </c>
      <c r="D171" s="37" t="s">
        <v>423</v>
      </c>
      <c r="E171" s="37" t="s">
        <v>292</v>
      </c>
      <c r="F171" s="14">
        <v>4</v>
      </c>
      <c r="G171" s="60">
        <v>30000</v>
      </c>
      <c r="H171" s="60">
        <f>G171*4</f>
        <v>120000</v>
      </c>
      <c r="I171" s="61"/>
    </row>
    <row r="172" spans="1:9" ht="21.75">
      <c r="A172" s="52"/>
      <c r="B172" s="52"/>
      <c r="C172" s="17"/>
      <c r="D172" s="29" t="s">
        <v>430</v>
      </c>
      <c r="E172" s="29"/>
      <c r="F172" s="28"/>
      <c r="G172" s="15"/>
      <c r="H172" s="28"/>
      <c r="I172" s="52"/>
    </row>
    <row r="173" spans="1:9" ht="21.75">
      <c r="A173" s="43"/>
      <c r="B173" s="43"/>
      <c r="C173" s="13">
        <v>9</v>
      </c>
      <c r="D173" s="24" t="s">
        <v>152</v>
      </c>
      <c r="E173" s="24" t="s">
        <v>293</v>
      </c>
      <c r="F173" s="3">
        <v>1</v>
      </c>
      <c r="G173" s="22">
        <v>9000</v>
      </c>
      <c r="H173" s="22">
        <f>G173</f>
        <v>9000</v>
      </c>
      <c r="I173" s="43"/>
    </row>
    <row r="174" spans="1:9" ht="21.75">
      <c r="A174" s="43"/>
      <c r="B174" s="43"/>
      <c r="C174" s="13">
        <v>10</v>
      </c>
      <c r="D174" s="12" t="s">
        <v>397</v>
      </c>
      <c r="E174" s="12" t="s">
        <v>294</v>
      </c>
      <c r="F174" s="3">
        <v>1</v>
      </c>
      <c r="G174" s="22">
        <v>30000</v>
      </c>
      <c r="H174" s="22">
        <f aca="true" t="shared" si="8" ref="H174:H182">G174</f>
        <v>30000</v>
      </c>
      <c r="I174" s="43"/>
    </row>
    <row r="175" spans="1:9" ht="21.75">
      <c r="A175" s="43"/>
      <c r="B175" s="43"/>
      <c r="C175" s="13">
        <v>11</v>
      </c>
      <c r="D175" s="12" t="s">
        <v>128</v>
      </c>
      <c r="E175" s="12" t="s">
        <v>295</v>
      </c>
      <c r="F175" s="3">
        <v>2</v>
      </c>
      <c r="G175" s="22">
        <v>5000</v>
      </c>
      <c r="H175" s="22">
        <f>G175*2</f>
        <v>10000</v>
      </c>
      <c r="I175" s="43"/>
    </row>
    <row r="176" spans="1:9" ht="21.75">
      <c r="A176" s="43"/>
      <c r="B176" s="43"/>
      <c r="C176" s="13">
        <v>12</v>
      </c>
      <c r="D176" s="12" t="s">
        <v>144</v>
      </c>
      <c r="E176" s="12" t="s">
        <v>296</v>
      </c>
      <c r="F176" s="3">
        <v>2</v>
      </c>
      <c r="G176" s="22">
        <v>2500</v>
      </c>
      <c r="H176" s="22">
        <f>G176*2</f>
        <v>5000</v>
      </c>
      <c r="I176" s="43"/>
    </row>
    <row r="177" spans="1:9" ht="21.75">
      <c r="A177" s="43"/>
      <c r="B177" s="43"/>
      <c r="C177" s="13">
        <v>13</v>
      </c>
      <c r="D177" s="12" t="s">
        <v>123</v>
      </c>
      <c r="E177" s="12" t="s">
        <v>297</v>
      </c>
      <c r="F177" s="3">
        <v>1</v>
      </c>
      <c r="G177" s="22">
        <v>35000</v>
      </c>
      <c r="H177" s="22">
        <f t="shared" si="8"/>
        <v>35000</v>
      </c>
      <c r="I177" s="43"/>
    </row>
    <row r="178" spans="1:9" ht="21.75">
      <c r="A178" s="43"/>
      <c r="B178" s="43"/>
      <c r="C178" s="13">
        <v>14</v>
      </c>
      <c r="D178" s="12" t="s">
        <v>125</v>
      </c>
      <c r="E178" s="12" t="s">
        <v>298</v>
      </c>
      <c r="F178" s="3">
        <v>1</v>
      </c>
      <c r="G178" s="22">
        <v>30000</v>
      </c>
      <c r="H178" s="22">
        <f t="shared" si="8"/>
        <v>30000</v>
      </c>
      <c r="I178" s="43"/>
    </row>
    <row r="179" spans="1:9" ht="21.75">
      <c r="A179" s="43"/>
      <c r="B179" s="43"/>
      <c r="C179" s="13">
        <v>15</v>
      </c>
      <c r="D179" s="12" t="s">
        <v>129</v>
      </c>
      <c r="E179" s="12" t="s">
        <v>431</v>
      </c>
      <c r="F179" s="3">
        <v>1</v>
      </c>
      <c r="G179" s="22">
        <v>30000</v>
      </c>
      <c r="H179" s="22">
        <f t="shared" si="8"/>
        <v>30000</v>
      </c>
      <c r="I179" s="43"/>
    </row>
    <row r="180" spans="1:9" ht="21.75">
      <c r="A180" s="43"/>
      <c r="B180" s="43"/>
      <c r="C180" s="13">
        <v>16</v>
      </c>
      <c r="D180" s="12" t="s">
        <v>194</v>
      </c>
      <c r="E180" s="12" t="s">
        <v>416</v>
      </c>
      <c r="F180" s="3">
        <v>1</v>
      </c>
      <c r="G180" s="22">
        <v>12000</v>
      </c>
      <c r="H180" s="22">
        <f t="shared" si="8"/>
        <v>12000</v>
      </c>
      <c r="I180" s="43"/>
    </row>
    <row r="181" spans="1:9" ht="21.75">
      <c r="A181" s="43"/>
      <c r="B181" s="43"/>
      <c r="C181" s="13">
        <v>17</v>
      </c>
      <c r="D181" s="12" t="s">
        <v>386</v>
      </c>
      <c r="E181" s="12" t="s">
        <v>244</v>
      </c>
      <c r="F181" s="3">
        <v>1</v>
      </c>
      <c r="G181" s="22">
        <v>10000</v>
      </c>
      <c r="H181" s="22">
        <f t="shared" si="8"/>
        <v>10000</v>
      </c>
      <c r="I181" s="43"/>
    </row>
    <row r="182" spans="1:9" ht="21.75">
      <c r="A182" s="43"/>
      <c r="B182" s="43"/>
      <c r="C182" s="13">
        <v>18</v>
      </c>
      <c r="D182" s="12" t="s">
        <v>200</v>
      </c>
      <c r="E182" s="12" t="s">
        <v>271</v>
      </c>
      <c r="F182" s="3">
        <v>1</v>
      </c>
      <c r="G182" s="22">
        <v>5000</v>
      </c>
      <c r="H182" s="22">
        <f t="shared" si="8"/>
        <v>5000</v>
      </c>
      <c r="I182" s="43"/>
    </row>
    <row r="183" spans="1:9" ht="21.75">
      <c r="A183" s="43">
        <v>36</v>
      </c>
      <c r="B183" s="43" t="s">
        <v>667</v>
      </c>
      <c r="C183" s="13"/>
      <c r="D183" s="44" t="s">
        <v>127</v>
      </c>
      <c r="E183" s="12" t="s">
        <v>299</v>
      </c>
      <c r="F183" s="43">
        <v>1</v>
      </c>
      <c r="G183" s="47">
        <v>80000</v>
      </c>
      <c r="H183" s="47">
        <f>G183</f>
        <v>80000</v>
      </c>
      <c r="I183" s="43"/>
    </row>
    <row r="184" spans="1:9" ht="21.75">
      <c r="A184" s="43">
        <v>37</v>
      </c>
      <c r="B184" s="43" t="s">
        <v>668</v>
      </c>
      <c r="C184" s="28"/>
      <c r="D184" s="44" t="s">
        <v>122</v>
      </c>
      <c r="E184" s="12" t="s">
        <v>300</v>
      </c>
      <c r="F184" s="43">
        <v>1</v>
      </c>
      <c r="G184" s="47">
        <v>60000</v>
      </c>
      <c r="H184" s="47">
        <f>G184</f>
        <v>60000</v>
      </c>
      <c r="I184" s="43"/>
    </row>
    <row r="185" spans="1:9" ht="26.25">
      <c r="A185" s="302"/>
      <c r="B185" s="302"/>
      <c r="C185" s="302"/>
      <c r="D185" s="302"/>
      <c r="E185" s="302"/>
      <c r="F185" s="302"/>
      <c r="G185" s="302"/>
      <c r="H185" s="188"/>
      <c r="I185" s="188" t="s">
        <v>725</v>
      </c>
    </row>
    <row r="186" spans="1:8" ht="26.25">
      <c r="A186" s="189" t="s">
        <v>695</v>
      </c>
      <c r="B186" s="190"/>
      <c r="C186" s="190"/>
      <c r="D186" s="190"/>
      <c r="E186" s="190"/>
      <c r="F186" s="190"/>
      <c r="G186" s="190"/>
      <c r="H186" s="191"/>
    </row>
    <row r="187" spans="1:8" ht="21.75">
      <c r="A187" s="268" t="s">
        <v>717</v>
      </c>
      <c r="B187" s="303"/>
      <c r="C187" s="303"/>
      <c r="D187" s="303"/>
      <c r="E187" s="303"/>
      <c r="F187" s="303"/>
      <c r="G187" s="303"/>
      <c r="H187" s="303"/>
    </row>
    <row r="188" spans="1:17" ht="21.75">
      <c r="A188" s="14" t="s">
        <v>959</v>
      </c>
      <c r="B188" s="14" t="s">
        <v>167</v>
      </c>
      <c r="C188" s="10"/>
      <c r="D188" s="21" t="s">
        <v>164</v>
      </c>
      <c r="E188" s="21" t="s">
        <v>171</v>
      </c>
      <c r="F188" s="14" t="s">
        <v>1205</v>
      </c>
      <c r="G188" s="14" t="s">
        <v>168</v>
      </c>
      <c r="H188" s="14" t="s">
        <v>169</v>
      </c>
      <c r="I188" s="14" t="s">
        <v>163</v>
      </c>
      <c r="J188" s="5"/>
      <c r="K188" s="5"/>
      <c r="L188" s="5"/>
      <c r="M188" s="5"/>
      <c r="N188" s="5"/>
      <c r="O188" s="5"/>
      <c r="P188" s="5"/>
      <c r="Q188" s="5"/>
    </row>
    <row r="189" spans="1:17" ht="21.75">
      <c r="A189" s="9" t="s">
        <v>961</v>
      </c>
      <c r="B189" s="9"/>
      <c r="C189" s="11"/>
      <c r="D189" s="27"/>
      <c r="E189" s="9"/>
      <c r="F189" s="9" t="s">
        <v>1206</v>
      </c>
      <c r="G189" s="9"/>
      <c r="H189" s="9"/>
      <c r="I189" s="9"/>
      <c r="J189" s="5"/>
      <c r="K189" s="5"/>
      <c r="L189" s="5"/>
      <c r="M189" s="5"/>
      <c r="N189" s="5"/>
      <c r="O189" s="5"/>
      <c r="P189" s="5"/>
      <c r="Q189" s="5"/>
    </row>
    <row r="190" spans="1:9" ht="21.75">
      <c r="A190" s="3">
        <v>38</v>
      </c>
      <c r="B190" s="3" t="s">
        <v>669</v>
      </c>
      <c r="D190" s="12" t="s">
        <v>221</v>
      </c>
      <c r="F190" s="3">
        <v>1</v>
      </c>
      <c r="G190" s="32">
        <v>767000</v>
      </c>
      <c r="H190" s="32">
        <f>G190</f>
        <v>767000</v>
      </c>
      <c r="I190" s="3"/>
    </row>
    <row r="191" spans="1:9" ht="21.75">
      <c r="A191" s="3"/>
      <c r="B191" s="3"/>
      <c r="C191" s="13">
        <v>1</v>
      </c>
      <c r="D191" s="12" t="s">
        <v>130</v>
      </c>
      <c r="E191" s="12" t="s">
        <v>303</v>
      </c>
      <c r="F191" s="3">
        <v>1</v>
      </c>
      <c r="G191" s="22">
        <v>60000</v>
      </c>
      <c r="H191" s="22">
        <f>G191</f>
        <v>60000</v>
      </c>
      <c r="I191" s="3"/>
    </row>
    <row r="192" spans="1:9" ht="21.75">
      <c r="A192" s="3"/>
      <c r="B192" s="3"/>
      <c r="C192" s="13">
        <v>2</v>
      </c>
      <c r="D192" s="24" t="s">
        <v>75</v>
      </c>
      <c r="E192" s="24" t="s">
        <v>304</v>
      </c>
      <c r="F192" s="3">
        <v>1</v>
      </c>
      <c r="G192" s="22">
        <v>50000</v>
      </c>
      <c r="H192" s="22">
        <f>G192*F192</f>
        <v>50000</v>
      </c>
      <c r="I192" s="3"/>
    </row>
    <row r="193" spans="1:9" ht="21.75">
      <c r="A193" s="3"/>
      <c r="B193" s="3"/>
      <c r="C193" s="13">
        <v>3</v>
      </c>
      <c r="D193" s="12" t="s">
        <v>131</v>
      </c>
      <c r="E193" s="12" t="s">
        <v>305</v>
      </c>
      <c r="F193" s="3">
        <v>1</v>
      </c>
      <c r="G193" s="22">
        <v>50000</v>
      </c>
      <c r="H193" s="22">
        <f>G193</f>
        <v>50000</v>
      </c>
      <c r="I193" s="3"/>
    </row>
    <row r="194" spans="1:9" ht="21.75">
      <c r="A194" s="3"/>
      <c r="B194" s="3"/>
      <c r="C194" s="13">
        <v>4</v>
      </c>
      <c r="D194" s="12" t="s">
        <v>132</v>
      </c>
      <c r="E194" s="12" t="s">
        <v>306</v>
      </c>
      <c r="F194" s="3">
        <v>2</v>
      </c>
      <c r="G194" s="22">
        <v>50000</v>
      </c>
      <c r="H194" s="22">
        <f>G194*F194</f>
        <v>100000</v>
      </c>
      <c r="I194" s="3"/>
    </row>
    <row r="195" spans="1:9" ht="21.75">
      <c r="A195" s="3"/>
      <c r="B195" s="3"/>
      <c r="C195" s="13">
        <v>5</v>
      </c>
      <c r="D195" s="12" t="s">
        <v>134</v>
      </c>
      <c r="E195" s="12" t="s">
        <v>307</v>
      </c>
      <c r="F195" s="3">
        <v>1</v>
      </c>
      <c r="G195" s="22">
        <v>80000</v>
      </c>
      <c r="H195" s="22">
        <f>G195</f>
        <v>80000</v>
      </c>
      <c r="I195" s="3"/>
    </row>
    <row r="196" spans="1:9" ht="21.75">
      <c r="A196" s="3"/>
      <c r="B196" s="3"/>
      <c r="C196" s="13">
        <v>6</v>
      </c>
      <c r="D196" s="12" t="s">
        <v>133</v>
      </c>
      <c r="E196" s="12" t="s">
        <v>308</v>
      </c>
      <c r="F196" s="3">
        <v>1</v>
      </c>
      <c r="G196" s="22">
        <v>100000</v>
      </c>
      <c r="H196" s="22">
        <f>G196</f>
        <v>100000</v>
      </c>
      <c r="I196" s="3"/>
    </row>
    <row r="197" spans="1:9" ht="21.75">
      <c r="A197" s="14"/>
      <c r="B197" s="14"/>
      <c r="C197" s="16">
        <v>7</v>
      </c>
      <c r="D197" s="59" t="s">
        <v>432</v>
      </c>
      <c r="E197" s="59" t="s">
        <v>309</v>
      </c>
      <c r="F197" s="14">
        <v>4</v>
      </c>
      <c r="G197" s="60">
        <v>30000</v>
      </c>
      <c r="H197" s="60">
        <f>G197*F197</f>
        <v>120000</v>
      </c>
      <c r="I197" s="14"/>
    </row>
    <row r="198" spans="1:9" ht="21.75">
      <c r="A198" s="9"/>
      <c r="B198" s="9"/>
      <c r="C198" s="17"/>
      <c r="D198" s="56" t="s">
        <v>433</v>
      </c>
      <c r="E198" s="29"/>
      <c r="F198" s="28"/>
      <c r="G198" s="15"/>
      <c r="H198" s="28"/>
      <c r="I198" s="9"/>
    </row>
    <row r="199" spans="1:9" ht="21.75">
      <c r="A199" s="3"/>
      <c r="B199" s="3"/>
      <c r="C199" s="13">
        <v>8</v>
      </c>
      <c r="D199" s="25" t="s">
        <v>144</v>
      </c>
      <c r="E199" s="25" t="s">
        <v>310</v>
      </c>
      <c r="F199" s="3">
        <v>2</v>
      </c>
      <c r="G199" s="22">
        <v>2500</v>
      </c>
      <c r="H199" s="22">
        <f>G199*F199</f>
        <v>5000</v>
      </c>
      <c r="I199" s="3"/>
    </row>
    <row r="200" spans="1:9" ht="21.75">
      <c r="A200" s="3"/>
      <c r="B200" s="3"/>
      <c r="C200" s="13">
        <v>9</v>
      </c>
      <c r="D200" s="25" t="s">
        <v>135</v>
      </c>
      <c r="E200" s="25" t="s">
        <v>135</v>
      </c>
      <c r="F200" s="3">
        <v>1</v>
      </c>
      <c r="G200" s="22">
        <v>150000</v>
      </c>
      <c r="H200" s="22">
        <f aca="true" t="shared" si="9" ref="H200:H205">G200</f>
        <v>150000</v>
      </c>
      <c r="I200" s="3"/>
    </row>
    <row r="201" spans="1:9" ht="21.75">
      <c r="A201" s="3"/>
      <c r="B201" s="3"/>
      <c r="C201" s="13">
        <v>10</v>
      </c>
      <c r="D201" s="25" t="s">
        <v>399</v>
      </c>
      <c r="E201" s="25" t="s">
        <v>311</v>
      </c>
      <c r="F201" s="3">
        <v>1</v>
      </c>
      <c r="G201" s="22">
        <v>25000</v>
      </c>
      <c r="H201" s="22">
        <f t="shared" si="9"/>
        <v>25000</v>
      </c>
      <c r="I201" s="3"/>
    </row>
    <row r="202" spans="1:9" ht="21.75">
      <c r="A202" s="3"/>
      <c r="B202" s="3"/>
      <c r="C202" s="13">
        <v>11</v>
      </c>
      <c r="D202" s="12" t="s">
        <v>194</v>
      </c>
      <c r="E202" s="12" t="s">
        <v>416</v>
      </c>
      <c r="F202" s="3">
        <v>1</v>
      </c>
      <c r="G202" s="22">
        <v>12000</v>
      </c>
      <c r="H202" s="22">
        <f t="shared" si="9"/>
        <v>12000</v>
      </c>
      <c r="I202" s="3"/>
    </row>
    <row r="203" spans="1:9" ht="21.75">
      <c r="A203" s="3"/>
      <c r="B203" s="3"/>
      <c r="C203" s="13">
        <v>12</v>
      </c>
      <c r="D203" s="12" t="s">
        <v>386</v>
      </c>
      <c r="E203" s="12" t="s">
        <v>244</v>
      </c>
      <c r="F203" s="3">
        <v>1</v>
      </c>
      <c r="G203" s="22">
        <v>10000</v>
      </c>
      <c r="H203" s="22">
        <f t="shared" si="9"/>
        <v>10000</v>
      </c>
      <c r="I203" s="3"/>
    </row>
    <row r="204" spans="1:9" ht="21.75">
      <c r="A204" s="3"/>
      <c r="B204" s="3"/>
      <c r="C204" s="13">
        <v>13</v>
      </c>
      <c r="D204" s="12" t="s">
        <v>200</v>
      </c>
      <c r="E204" s="12" t="s">
        <v>271</v>
      </c>
      <c r="F204" s="3">
        <v>1</v>
      </c>
      <c r="G204" s="22">
        <v>5000</v>
      </c>
      <c r="H204" s="22">
        <f t="shared" si="9"/>
        <v>5000</v>
      </c>
      <c r="I204" s="3"/>
    </row>
    <row r="205" spans="1:9" ht="21.75">
      <c r="A205" s="49">
        <v>39</v>
      </c>
      <c r="B205" s="49" t="s">
        <v>670</v>
      </c>
      <c r="D205" s="50" t="s">
        <v>222</v>
      </c>
      <c r="F205" s="49">
        <v>1</v>
      </c>
      <c r="G205" s="51">
        <v>441000</v>
      </c>
      <c r="H205" s="51">
        <f t="shared" si="9"/>
        <v>441000</v>
      </c>
      <c r="I205" s="49"/>
    </row>
    <row r="206" spans="1:9" ht="21.75">
      <c r="A206" s="49"/>
      <c r="B206" s="49"/>
      <c r="C206" s="13">
        <v>1</v>
      </c>
      <c r="D206" s="12" t="s">
        <v>136</v>
      </c>
      <c r="E206" s="12" t="s">
        <v>301</v>
      </c>
      <c r="F206" s="3">
        <v>3</v>
      </c>
      <c r="G206" s="22">
        <v>8000</v>
      </c>
      <c r="H206" s="22">
        <f>G206*F206</f>
        <v>24000</v>
      </c>
      <c r="I206" s="49"/>
    </row>
    <row r="207" spans="1:9" ht="21.75">
      <c r="A207" s="49"/>
      <c r="B207" s="49"/>
      <c r="C207" s="13">
        <v>2</v>
      </c>
      <c r="D207" s="24" t="s">
        <v>401</v>
      </c>
      <c r="E207" s="24" t="s">
        <v>302</v>
      </c>
      <c r="F207" s="3">
        <v>3</v>
      </c>
      <c r="G207" s="22">
        <v>10000</v>
      </c>
      <c r="H207" s="22">
        <f>G207*F207</f>
        <v>30000</v>
      </c>
      <c r="I207" s="49"/>
    </row>
    <row r="208" spans="1:9" ht="26.25">
      <c r="A208" s="302"/>
      <c r="B208" s="302"/>
      <c r="C208" s="302"/>
      <c r="D208" s="302"/>
      <c r="E208" s="302"/>
      <c r="F208" s="302"/>
      <c r="G208" s="302"/>
      <c r="H208" s="188"/>
      <c r="I208" s="188" t="s">
        <v>726</v>
      </c>
    </row>
    <row r="209" spans="1:8" ht="26.25">
      <c r="A209" s="189" t="s">
        <v>695</v>
      </c>
      <c r="B209" s="190"/>
      <c r="C209" s="190"/>
      <c r="D209" s="190"/>
      <c r="E209" s="190"/>
      <c r="F209" s="190"/>
      <c r="G209" s="190"/>
      <c r="H209" s="191"/>
    </row>
    <row r="210" spans="1:8" ht="21.75">
      <c r="A210" s="268" t="s">
        <v>717</v>
      </c>
      <c r="B210" s="303"/>
      <c r="C210" s="303"/>
      <c r="D210" s="303"/>
      <c r="E210" s="303"/>
      <c r="F210" s="303"/>
      <c r="G210" s="303"/>
      <c r="H210" s="303"/>
    </row>
    <row r="211" spans="1:17" ht="21.75">
      <c r="A211" s="14" t="s">
        <v>959</v>
      </c>
      <c r="B211" s="14" t="s">
        <v>167</v>
      </c>
      <c r="C211" s="10"/>
      <c r="D211" s="21" t="s">
        <v>164</v>
      </c>
      <c r="E211" s="21" t="s">
        <v>171</v>
      </c>
      <c r="F211" s="14" t="s">
        <v>1205</v>
      </c>
      <c r="G211" s="14" t="s">
        <v>168</v>
      </c>
      <c r="H211" s="14" t="s">
        <v>169</v>
      </c>
      <c r="I211" s="14" t="s">
        <v>163</v>
      </c>
      <c r="J211" s="5"/>
      <c r="K211" s="5"/>
      <c r="L211" s="5"/>
      <c r="M211" s="5"/>
      <c r="N211" s="5"/>
      <c r="O211" s="5"/>
      <c r="P211" s="5"/>
      <c r="Q211" s="5"/>
    </row>
    <row r="212" spans="1:17" ht="21.75">
      <c r="A212" s="9" t="s">
        <v>961</v>
      </c>
      <c r="B212" s="9"/>
      <c r="C212" s="11"/>
      <c r="D212" s="27"/>
      <c r="E212" s="9"/>
      <c r="F212" s="9" t="s">
        <v>1206</v>
      </c>
      <c r="G212" s="9"/>
      <c r="H212" s="9"/>
      <c r="I212" s="9"/>
      <c r="J212" s="5"/>
      <c r="K212" s="5"/>
      <c r="L212" s="5"/>
      <c r="M212" s="5"/>
      <c r="N212" s="5"/>
      <c r="O212" s="5"/>
      <c r="P212" s="5"/>
      <c r="Q212" s="5"/>
    </row>
    <row r="213" spans="1:9" ht="21.75">
      <c r="A213" s="49"/>
      <c r="B213" s="49"/>
      <c r="C213" s="13">
        <v>3</v>
      </c>
      <c r="D213" s="12" t="s">
        <v>402</v>
      </c>
      <c r="E213" s="12" t="s">
        <v>312</v>
      </c>
      <c r="F213" s="3">
        <v>1</v>
      </c>
      <c r="G213" s="22">
        <v>30000</v>
      </c>
      <c r="H213" s="22">
        <f>G213</f>
        <v>30000</v>
      </c>
      <c r="I213" s="49"/>
    </row>
    <row r="214" spans="1:9" ht="21.75">
      <c r="A214" s="49"/>
      <c r="B214" s="49"/>
      <c r="C214" s="13">
        <v>4</v>
      </c>
      <c r="D214" s="12" t="s">
        <v>403</v>
      </c>
      <c r="E214" s="12" t="s">
        <v>313</v>
      </c>
      <c r="F214" s="3">
        <v>2</v>
      </c>
      <c r="G214" s="22">
        <v>35000</v>
      </c>
      <c r="H214" s="22">
        <f aca="true" t="shared" si="10" ref="H214:H223">G214*F214</f>
        <v>70000</v>
      </c>
      <c r="I214" s="49"/>
    </row>
    <row r="215" spans="1:9" ht="21.75">
      <c r="A215" s="49"/>
      <c r="B215" s="49"/>
      <c r="C215" s="13">
        <v>5</v>
      </c>
      <c r="D215" s="12" t="s">
        <v>137</v>
      </c>
      <c r="E215" s="12" t="s">
        <v>314</v>
      </c>
      <c r="F215" s="3">
        <v>2</v>
      </c>
      <c r="G215" s="22">
        <v>40000</v>
      </c>
      <c r="H215" s="22">
        <f t="shared" si="10"/>
        <v>80000</v>
      </c>
      <c r="I215" s="49"/>
    </row>
    <row r="216" spans="1:9" ht="21.75">
      <c r="A216" s="49"/>
      <c r="B216" s="49"/>
      <c r="C216" s="13">
        <v>6</v>
      </c>
      <c r="D216" s="12" t="s">
        <v>69</v>
      </c>
      <c r="E216" s="12" t="s">
        <v>315</v>
      </c>
      <c r="F216" s="3">
        <v>2</v>
      </c>
      <c r="G216" s="22">
        <v>6000</v>
      </c>
      <c r="H216" s="22">
        <f t="shared" si="10"/>
        <v>12000</v>
      </c>
      <c r="I216" s="49"/>
    </row>
    <row r="217" spans="1:9" ht="21.75">
      <c r="A217" s="49"/>
      <c r="B217" s="49"/>
      <c r="C217" s="13">
        <v>7</v>
      </c>
      <c r="D217" s="24" t="s">
        <v>138</v>
      </c>
      <c r="E217" s="24" t="s">
        <v>316</v>
      </c>
      <c r="F217" s="3">
        <v>2</v>
      </c>
      <c r="G217" s="22">
        <v>10000</v>
      </c>
      <c r="H217" s="22">
        <f t="shared" si="10"/>
        <v>20000</v>
      </c>
      <c r="I217" s="49"/>
    </row>
    <row r="218" spans="1:9" ht="21.75">
      <c r="A218" s="49"/>
      <c r="B218" s="49"/>
      <c r="C218" s="13">
        <v>8</v>
      </c>
      <c r="D218" s="12" t="s">
        <v>139</v>
      </c>
      <c r="E218" s="12" t="s">
        <v>317</v>
      </c>
      <c r="F218" s="3">
        <v>2</v>
      </c>
      <c r="G218" s="22">
        <v>3000</v>
      </c>
      <c r="H218" s="22">
        <f t="shared" si="10"/>
        <v>6000</v>
      </c>
      <c r="I218" s="49"/>
    </row>
    <row r="219" spans="1:9" ht="21.75">
      <c r="A219" s="49"/>
      <c r="B219" s="49"/>
      <c r="C219" s="13">
        <v>9</v>
      </c>
      <c r="D219" s="12" t="s">
        <v>140</v>
      </c>
      <c r="E219" s="12" t="s">
        <v>292</v>
      </c>
      <c r="F219" s="3">
        <v>2</v>
      </c>
      <c r="G219" s="22">
        <v>30000</v>
      </c>
      <c r="H219" s="22">
        <f t="shared" si="10"/>
        <v>60000</v>
      </c>
      <c r="I219" s="49"/>
    </row>
    <row r="220" spans="1:9" ht="21.75">
      <c r="A220" s="49"/>
      <c r="B220" s="49"/>
      <c r="C220" s="13">
        <v>10</v>
      </c>
      <c r="D220" s="12" t="s">
        <v>143</v>
      </c>
      <c r="E220" s="12" t="s">
        <v>318</v>
      </c>
      <c r="F220" s="3">
        <v>2</v>
      </c>
      <c r="G220" s="22">
        <v>10000</v>
      </c>
      <c r="H220" s="22">
        <f t="shared" si="10"/>
        <v>20000</v>
      </c>
      <c r="I220" s="49"/>
    </row>
    <row r="221" spans="1:9" ht="21.75">
      <c r="A221" s="49"/>
      <c r="B221" s="49"/>
      <c r="C221" s="13">
        <v>11</v>
      </c>
      <c r="D221" s="12" t="s">
        <v>404</v>
      </c>
      <c r="E221" s="12" t="s">
        <v>319</v>
      </c>
      <c r="F221" s="3">
        <v>2</v>
      </c>
      <c r="G221" s="22">
        <v>40000</v>
      </c>
      <c r="H221" s="22">
        <f t="shared" si="10"/>
        <v>80000</v>
      </c>
      <c r="I221" s="49"/>
    </row>
    <row r="222" spans="1:9" ht="21.75">
      <c r="A222" s="49"/>
      <c r="B222" s="49"/>
      <c r="C222" s="13">
        <v>12</v>
      </c>
      <c r="D222" s="12" t="s">
        <v>144</v>
      </c>
      <c r="E222" s="12" t="s">
        <v>320</v>
      </c>
      <c r="F222" s="3">
        <v>2</v>
      </c>
      <c r="G222" s="22">
        <v>2500</v>
      </c>
      <c r="H222" s="22">
        <f t="shared" si="10"/>
        <v>5000</v>
      </c>
      <c r="I222" s="49"/>
    </row>
    <row r="223" spans="1:9" ht="21.75">
      <c r="A223" s="49"/>
      <c r="B223" s="49"/>
      <c r="C223" s="13">
        <v>13</v>
      </c>
      <c r="D223" s="12" t="s">
        <v>388</v>
      </c>
      <c r="E223" s="12" t="s">
        <v>415</v>
      </c>
      <c r="F223" s="3">
        <v>4</v>
      </c>
      <c r="G223" s="22">
        <v>1000</v>
      </c>
      <c r="H223" s="22">
        <f t="shared" si="10"/>
        <v>4000</v>
      </c>
      <c r="I223" s="49"/>
    </row>
    <row r="224" spans="1:9" ht="21.75">
      <c r="A224" s="49">
        <v>40</v>
      </c>
      <c r="B224" s="49" t="s">
        <v>671</v>
      </c>
      <c r="D224" s="50" t="s">
        <v>141</v>
      </c>
      <c r="E224" s="24" t="s">
        <v>321</v>
      </c>
      <c r="F224" s="49">
        <v>2</v>
      </c>
      <c r="G224" s="51">
        <v>20000</v>
      </c>
      <c r="H224" s="51">
        <f>G224*F224</f>
        <v>40000</v>
      </c>
      <c r="I224" s="49"/>
    </row>
    <row r="225" spans="1:9" ht="21.75">
      <c r="A225" s="3">
        <v>41</v>
      </c>
      <c r="B225" s="3" t="s">
        <v>1007</v>
      </c>
      <c r="C225" s="13"/>
      <c r="D225" s="12" t="s">
        <v>214</v>
      </c>
      <c r="F225" s="3">
        <v>1</v>
      </c>
      <c r="G225" s="32">
        <v>1353000</v>
      </c>
      <c r="H225" s="23">
        <f>G225</f>
        <v>1353000</v>
      </c>
      <c r="I225" s="3"/>
    </row>
    <row r="226" spans="1:9" ht="21.75">
      <c r="A226" s="3"/>
      <c r="B226" s="3"/>
      <c r="C226" s="13">
        <v>1</v>
      </c>
      <c r="D226" s="12" t="s">
        <v>148</v>
      </c>
      <c r="E226" s="12" t="s">
        <v>322</v>
      </c>
      <c r="F226" s="3">
        <v>1</v>
      </c>
      <c r="G226" s="30">
        <v>70000</v>
      </c>
      <c r="H226" s="22">
        <f>G226</f>
        <v>70000</v>
      </c>
      <c r="I226" s="3"/>
    </row>
    <row r="227" spans="1:9" ht="21.75">
      <c r="A227" s="3"/>
      <c r="B227" s="3"/>
      <c r="C227" s="13">
        <v>2</v>
      </c>
      <c r="D227" s="12" t="s">
        <v>1198</v>
      </c>
      <c r="E227" s="12" t="s">
        <v>323</v>
      </c>
      <c r="F227" s="3">
        <v>1</v>
      </c>
      <c r="G227" s="22">
        <v>300000</v>
      </c>
      <c r="H227" s="22">
        <f aca="true" t="shared" si="11" ref="H227:H243">G227</f>
        <v>300000</v>
      </c>
      <c r="I227" s="3"/>
    </row>
    <row r="228" spans="1:9" ht="21.75">
      <c r="A228" s="3"/>
      <c r="B228" s="3"/>
      <c r="C228" s="13">
        <v>3</v>
      </c>
      <c r="D228" s="12" t="s">
        <v>1199</v>
      </c>
      <c r="E228" s="12" t="s">
        <v>324</v>
      </c>
      <c r="F228" s="3">
        <v>1</v>
      </c>
      <c r="G228" s="22">
        <v>200000</v>
      </c>
      <c r="H228" s="22">
        <f t="shared" si="11"/>
        <v>200000</v>
      </c>
      <c r="I228" s="3"/>
    </row>
    <row r="229" spans="1:9" ht="21.75">
      <c r="A229" s="3"/>
      <c r="B229" s="3"/>
      <c r="C229" s="13">
        <v>4</v>
      </c>
      <c r="D229" s="12" t="s">
        <v>1200</v>
      </c>
      <c r="E229" s="12" t="s">
        <v>1200</v>
      </c>
      <c r="F229" s="3">
        <v>1</v>
      </c>
      <c r="G229" s="22">
        <v>500000</v>
      </c>
      <c r="H229" s="22">
        <f t="shared" si="11"/>
        <v>500000</v>
      </c>
      <c r="I229" s="3"/>
    </row>
    <row r="230" spans="1:9" ht="21.75">
      <c r="A230" s="3"/>
      <c r="B230" s="3"/>
      <c r="C230" s="13">
        <v>5</v>
      </c>
      <c r="D230" s="12" t="s">
        <v>325</v>
      </c>
      <c r="E230" s="12" t="s">
        <v>326</v>
      </c>
      <c r="F230" s="3">
        <v>1</v>
      </c>
      <c r="G230" s="22">
        <v>20000</v>
      </c>
      <c r="H230" s="22">
        <f t="shared" si="11"/>
        <v>20000</v>
      </c>
      <c r="I230" s="3"/>
    </row>
    <row r="231" spans="1:9" ht="26.25">
      <c r="A231" s="302"/>
      <c r="B231" s="302"/>
      <c r="C231" s="302"/>
      <c r="D231" s="302"/>
      <c r="E231" s="302"/>
      <c r="F231" s="302"/>
      <c r="G231" s="302"/>
      <c r="H231" s="188"/>
      <c r="I231" s="188" t="s">
        <v>727</v>
      </c>
    </row>
    <row r="232" spans="1:8" ht="26.25">
      <c r="A232" s="189" t="s">
        <v>695</v>
      </c>
      <c r="B232" s="190"/>
      <c r="C232" s="190"/>
      <c r="D232" s="190"/>
      <c r="E232" s="190"/>
      <c r="F232" s="190"/>
      <c r="G232" s="190"/>
      <c r="H232" s="191"/>
    </row>
    <row r="233" spans="1:8" ht="21.75">
      <c r="A233" s="268" t="s">
        <v>717</v>
      </c>
      <c r="B233" s="303"/>
      <c r="C233" s="303"/>
      <c r="D233" s="303"/>
      <c r="E233" s="303"/>
      <c r="F233" s="303"/>
      <c r="G233" s="303"/>
      <c r="H233" s="303"/>
    </row>
    <row r="234" spans="1:17" ht="21.75">
      <c r="A234" s="14" t="s">
        <v>959</v>
      </c>
      <c r="B234" s="14" t="s">
        <v>167</v>
      </c>
      <c r="C234" s="10"/>
      <c r="D234" s="21" t="s">
        <v>164</v>
      </c>
      <c r="E234" s="21" t="s">
        <v>171</v>
      </c>
      <c r="F234" s="14" t="s">
        <v>1205</v>
      </c>
      <c r="G234" s="14" t="s">
        <v>168</v>
      </c>
      <c r="H234" s="14" t="s">
        <v>169</v>
      </c>
      <c r="I234" s="14" t="s">
        <v>163</v>
      </c>
      <c r="J234" s="5"/>
      <c r="K234" s="5"/>
      <c r="L234" s="5"/>
      <c r="M234" s="5"/>
      <c r="N234" s="5"/>
      <c r="O234" s="5"/>
      <c r="P234" s="5"/>
      <c r="Q234" s="5"/>
    </row>
    <row r="235" spans="1:17" ht="21.75">
      <c r="A235" s="9" t="s">
        <v>961</v>
      </c>
      <c r="B235" s="9"/>
      <c r="C235" s="11"/>
      <c r="D235" s="27"/>
      <c r="E235" s="9"/>
      <c r="F235" s="9" t="s">
        <v>1206</v>
      </c>
      <c r="G235" s="9"/>
      <c r="H235" s="9"/>
      <c r="I235" s="9"/>
      <c r="J235" s="5"/>
      <c r="K235" s="5"/>
      <c r="L235" s="5"/>
      <c r="M235" s="5"/>
      <c r="N235" s="5"/>
      <c r="O235" s="5"/>
      <c r="P235" s="5"/>
      <c r="Q235" s="5"/>
    </row>
    <row r="236" spans="1:9" ht="21.75">
      <c r="A236" s="3"/>
      <c r="B236" s="3"/>
      <c r="C236" s="13">
        <v>6</v>
      </c>
      <c r="D236" s="12" t="s">
        <v>405</v>
      </c>
      <c r="E236" s="12" t="s">
        <v>327</v>
      </c>
      <c r="F236" s="3">
        <v>1</v>
      </c>
      <c r="G236" s="22">
        <v>3000</v>
      </c>
      <c r="H236" s="22">
        <f t="shared" si="11"/>
        <v>3000</v>
      </c>
      <c r="I236" s="3"/>
    </row>
    <row r="237" spans="1:9" ht="21.75">
      <c r="A237" s="3"/>
      <c r="B237" s="3"/>
      <c r="C237" s="13">
        <v>7</v>
      </c>
      <c r="D237" s="12" t="s">
        <v>389</v>
      </c>
      <c r="E237" s="12" t="s">
        <v>244</v>
      </c>
      <c r="F237" s="3">
        <v>1</v>
      </c>
      <c r="G237" s="22">
        <v>10000</v>
      </c>
      <c r="H237" s="23">
        <f>G237</f>
        <v>10000</v>
      </c>
      <c r="I237" s="3"/>
    </row>
    <row r="238" spans="1:9" ht="21.75">
      <c r="A238" s="3"/>
      <c r="B238" s="3"/>
      <c r="C238" s="13">
        <v>8</v>
      </c>
      <c r="D238" s="12" t="s">
        <v>1201</v>
      </c>
      <c r="E238" s="12" t="s">
        <v>328</v>
      </c>
      <c r="F238" s="3">
        <v>1</v>
      </c>
      <c r="G238" s="22">
        <v>30000</v>
      </c>
      <c r="H238" s="22">
        <f t="shared" si="11"/>
        <v>30000</v>
      </c>
      <c r="I238" s="3"/>
    </row>
    <row r="239" spans="1:9" ht="21.75">
      <c r="A239" s="3"/>
      <c r="B239" s="3"/>
      <c r="C239" s="13">
        <v>9</v>
      </c>
      <c r="D239" s="12" t="s">
        <v>406</v>
      </c>
      <c r="E239" s="12" t="s">
        <v>329</v>
      </c>
      <c r="F239" s="3">
        <v>1</v>
      </c>
      <c r="G239" s="22">
        <v>50000</v>
      </c>
      <c r="H239" s="22">
        <f t="shared" si="11"/>
        <v>50000</v>
      </c>
      <c r="I239" s="3"/>
    </row>
    <row r="240" spans="1:9" ht="21.75">
      <c r="A240" s="3"/>
      <c r="B240" s="3"/>
      <c r="C240" s="13">
        <v>10</v>
      </c>
      <c r="D240" s="12" t="s">
        <v>407</v>
      </c>
      <c r="E240" s="12" t="s">
        <v>330</v>
      </c>
      <c r="F240" s="3">
        <v>2</v>
      </c>
      <c r="G240" s="22">
        <v>30000</v>
      </c>
      <c r="H240" s="22">
        <f>G240*F240</f>
        <v>60000</v>
      </c>
      <c r="I240" s="3"/>
    </row>
    <row r="241" spans="1:9" ht="21.75">
      <c r="A241" s="3"/>
      <c r="B241" s="3"/>
      <c r="C241" s="13">
        <v>11</v>
      </c>
      <c r="D241" s="12" t="s">
        <v>1202</v>
      </c>
      <c r="E241" s="12" t="s">
        <v>331</v>
      </c>
      <c r="F241" s="3">
        <v>1</v>
      </c>
      <c r="G241" s="22">
        <v>10000</v>
      </c>
      <c r="H241" s="22">
        <f t="shared" si="11"/>
        <v>10000</v>
      </c>
      <c r="I241" s="3"/>
    </row>
    <row r="242" spans="1:9" ht="21.75">
      <c r="A242" s="3"/>
      <c r="B242" s="3"/>
      <c r="C242" s="13">
        <v>12</v>
      </c>
      <c r="D242" s="12" t="s">
        <v>1203</v>
      </c>
      <c r="E242" s="12" t="s">
        <v>332</v>
      </c>
      <c r="F242" s="3">
        <v>1</v>
      </c>
      <c r="G242" s="22">
        <v>10000</v>
      </c>
      <c r="H242" s="22">
        <f t="shared" si="11"/>
        <v>10000</v>
      </c>
      <c r="I242" s="3"/>
    </row>
    <row r="243" spans="1:9" ht="21.75">
      <c r="A243" s="3"/>
      <c r="B243" s="3"/>
      <c r="C243" s="13">
        <v>13</v>
      </c>
      <c r="D243" s="12" t="s">
        <v>1204</v>
      </c>
      <c r="E243" s="12" t="s">
        <v>333</v>
      </c>
      <c r="F243" s="3">
        <v>1</v>
      </c>
      <c r="G243" s="22">
        <v>90000</v>
      </c>
      <c r="H243" s="22">
        <f t="shared" si="11"/>
        <v>90000</v>
      </c>
      <c r="I243" s="3"/>
    </row>
    <row r="244" spans="1:9" ht="21.75">
      <c r="A244" s="3">
        <v>42</v>
      </c>
      <c r="B244" s="3" t="s">
        <v>1008</v>
      </c>
      <c r="C244" s="12"/>
      <c r="D244" s="12" t="s">
        <v>215</v>
      </c>
      <c r="E244" s="3"/>
      <c r="F244" s="19">
        <v>1</v>
      </c>
      <c r="G244" s="32">
        <v>10000000</v>
      </c>
      <c r="H244" s="23">
        <f>G244</f>
        <v>10000000</v>
      </c>
      <c r="I244" s="3" t="s">
        <v>1196</v>
      </c>
    </row>
    <row r="245" spans="1:9" ht="21.75">
      <c r="A245" s="4"/>
      <c r="B245" s="4"/>
      <c r="C245" s="13">
        <v>1</v>
      </c>
      <c r="D245" s="12" t="s">
        <v>78</v>
      </c>
      <c r="E245" s="12" t="s">
        <v>334</v>
      </c>
      <c r="F245" s="3">
        <v>1</v>
      </c>
      <c r="G245" s="4"/>
      <c r="H245" s="4"/>
      <c r="I245" s="4"/>
    </row>
    <row r="246" spans="1:9" ht="21.75">
      <c r="A246" s="4"/>
      <c r="B246" s="4"/>
      <c r="C246" s="13">
        <v>2</v>
      </c>
      <c r="D246" s="12" t="s">
        <v>79</v>
      </c>
      <c r="E246" s="12" t="s">
        <v>79</v>
      </c>
      <c r="F246" s="3">
        <v>1</v>
      </c>
      <c r="G246" s="4"/>
      <c r="H246" s="4"/>
      <c r="I246" s="4"/>
    </row>
    <row r="247" spans="1:9" ht="21.75">
      <c r="A247" s="4"/>
      <c r="B247" s="4"/>
      <c r="C247" s="13">
        <v>3</v>
      </c>
      <c r="D247" s="24" t="s">
        <v>80</v>
      </c>
      <c r="E247" s="24" t="s">
        <v>80</v>
      </c>
      <c r="F247" s="3">
        <v>1</v>
      </c>
      <c r="G247" s="4"/>
      <c r="H247" s="4"/>
      <c r="I247" s="4"/>
    </row>
    <row r="248" spans="1:9" ht="21.75">
      <c r="A248" s="4"/>
      <c r="B248" s="4"/>
      <c r="C248" s="13">
        <v>4</v>
      </c>
      <c r="D248" s="24" t="s">
        <v>81</v>
      </c>
      <c r="E248" s="24" t="s">
        <v>335</v>
      </c>
      <c r="F248" s="3">
        <v>1</v>
      </c>
      <c r="G248" s="4"/>
      <c r="H248" s="4"/>
      <c r="I248" s="4"/>
    </row>
    <row r="249" spans="1:9" ht="21.75">
      <c r="A249" s="4"/>
      <c r="B249" s="4"/>
      <c r="C249" s="13">
        <v>5</v>
      </c>
      <c r="D249" s="24" t="s">
        <v>82</v>
      </c>
      <c r="E249" s="24" t="s">
        <v>82</v>
      </c>
      <c r="F249" s="3">
        <v>1</v>
      </c>
      <c r="G249" s="4"/>
      <c r="H249" s="4"/>
      <c r="I249" s="4"/>
    </row>
    <row r="250" spans="1:9" ht="21.75">
      <c r="A250" s="4"/>
      <c r="B250" s="4"/>
      <c r="C250" s="13">
        <v>6</v>
      </c>
      <c r="D250" s="24" t="s">
        <v>83</v>
      </c>
      <c r="E250" s="24" t="s">
        <v>337</v>
      </c>
      <c r="F250" s="3">
        <v>1</v>
      </c>
      <c r="G250" s="4"/>
      <c r="H250" s="4"/>
      <c r="I250" s="4"/>
    </row>
    <row r="251" spans="1:9" ht="21.75">
      <c r="A251" s="4"/>
      <c r="B251" s="4"/>
      <c r="C251" s="13">
        <v>7</v>
      </c>
      <c r="D251" s="24" t="s">
        <v>84</v>
      </c>
      <c r="E251" s="24" t="s">
        <v>336</v>
      </c>
      <c r="F251" s="3">
        <v>1</v>
      </c>
      <c r="G251" s="4"/>
      <c r="H251" s="4"/>
      <c r="I251" s="4"/>
    </row>
    <row r="252" spans="1:9" ht="21.75">
      <c r="A252" s="4"/>
      <c r="B252" s="4"/>
      <c r="C252" s="13">
        <v>8</v>
      </c>
      <c r="D252" s="24" t="s">
        <v>85</v>
      </c>
      <c r="E252" s="24" t="s">
        <v>85</v>
      </c>
      <c r="F252" s="3">
        <v>1</v>
      </c>
      <c r="G252" s="4"/>
      <c r="H252" s="4"/>
      <c r="I252" s="4"/>
    </row>
    <row r="253" spans="1:9" ht="21.75">
      <c r="A253" s="4"/>
      <c r="B253" s="4"/>
      <c r="C253" s="13">
        <v>9</v>
      </c>
      <c r="D253" s="24" t="s">
        <v>86</v>
      </c>
      <c r="E253" s="24" t="s">
        <v>86</v>
      </c>
      <c r="F253" s="3">
        <v>1</v>
      </c>
      <c r="G253" s="4"/>
      <c r="H253" s="4"/>
      <c r="I253" s="4"/>
    </row>
    <row r="254" spans="1:9" ht="26.25">
      <c r="A254" s="302"/>
      <c r="B254" s="302"/>
      <c r="C254" s="302"/>
      <c r="D254" s="302"/>
      <c r="E254" s="302"/>
      <c r="F254" s="302"/>
      <c r="G254" s="302"/>
      <c r="H254" s="188"/>
      <c r="I254" s="188" t="s">
        <v>728</v>
      </c>
    </row>
    <row r="255" spans="1:8" ht="26.25">
      <c r="A255" s="189" t="s">
        <v>695</v>
      </c>
      <c r="B255" s="190"/>
      <c r="C255" s="190"/>
      <c r="D255" s="190"/>
      <c r="E255" s="190"/>
      <c r="F255" s="190"/>
      <c r="G255" s="190"/>
      <c r="H255" s="191"/>
    </row>
    <row r="256" spans="1:8" ht="21.75">
      <c r="A256" s="268" t="s">
        <v>717</v>
      </c>
      <c r="B256" s="303"/>
      <c r="C256" s="303"/>
      <c r="D256" s="303"/>
      <c r="E256" s="303"/>
      <c r="F256" s="303"/>
      <c r="G256" s="303"/>
      <c r="H256" s="303"/>
    </row>
    <row r="257" spans="1:17" ht="21.75">
      <c r="A257" s="14" t="s">
        <v>959</v>
      </c>
      <c r="B257" s="14" t="s">
        <v>167</v>
      </c>
      <c r="C257" s="10"/>
      <c r="D257" s="21" t="s">
        <v>164</v>
      </c>
      <c r="E257" s="21" t="s">
        <v>171</v>
      </c>
      <c r="F257" s="14" t="s">
        <v>1205</v>
      </c>
      <c r="G257" s="14" t="s">
        <v>168</v>
      </c>
      <c r="H257" s="14" t="s">
        <v>169</v>
      </c>
      <c r="I257" s="14" t="s">
        <v>163</v>
      </c>
      <c r="J257" s="5"/>
      <c r="K257" s="5"/>
      <c r="L257" s="5"/>
      <c r="M257" s="5"/>
      <c r="N257" s="5"/>
      <c r="O257" s="5"/>
      <c r="P257" s="5"/>
      <c r="Q257" s="5"/>
    </row>
    <row r="258" spans="1:17" ht="21.75">
      <c r="A258" s="9" t="s">
        <v>961</v>
      </c>
      <c r="B258" s="9"/>
      <c r="C258" s="11"/>
      <c r="D258" s="27"/>
      <c r="E258" s="9"/>
      <c r="F258" s="9" t="s">
        <v>1206</v>
      </c>
      <c r="G258" s="9"/>
      <c r="H258" s="9"/>
      <c r="I258" s="9"/>
      <c r="J258" s="5"/>
      <c r="K258" s="5"/>
      <c r="L258" s="5"/>
      <c r="M258" s="5"/>
      <c r="N258" s="5"/>
      <c r="O258" s="5"/>
      <c r="P258" s="5"/>
      <c r="Q258" s="5"/>
    </row>
    <row r="259" spans="1:9" ht="21.75">
      <c r="A259" s="4"/>
      <c r="B259" s="4"/>
      <c r="C259" s="13">
        <v>10</v>
      </c>
      <c r="D259" s="24" t="s">
        <v>87</v>
      </c>
      <c r="E259" s="24" t="s">
        <v>87</v>
      </c>
      <c r="F259" s="3">
        <v>1</v>
      </c>
      <c r="G259" s="4"/>
      <c r="H259" s="4"/>
      <c r="I259" s="4"/>
    </row>
    <row r="260" spans="1:9" ht="21.75">
      <c r="A260" s="4"/>
      <c r="B260" s="4"/>
      <c r="C260" s="13">
        <v>11</v>
      </c>
      <c r="D260" s="24" t="s">
        <v>88</v>
      </c>
      <c r="E260" s="24" t="s">
        <v>338</v>
      </c>
      <c r="F260" s="3">
        <v>1</v>
      </c>
      <c r="G260" s="4"/>
      <c r="H260" s="4"/>
      <c r="I260" s="4"/>
    </row>
    <row r="261" spans="1:9" ht="21.75">
      <c r="A261" s="4"/>
      <c r="B261" s="4"/>
      <c r="C261" s="13">
        <v>12</v>
      </c>
      <c r="D261" s="24" t="s">
        <v>89</v>
      </c>
      <c r="E261" s="24" t="s">
        <v>339</v>
      </c>
      <c r="F261" s="3">
        <v>1</v>
      </c>
      <c r="G261" s="4"/>
      <c r="H261" s="4"/>
      <c r="I261" s="4"/>
    </row>
    <row r="262" spans="1:9" ht="21.75">
      <c r="A262" s="4"/>
      <c r="B262" s="4"/>
      <c r="C262" s="13">
        <v>13</v>
      </c>
      <c r="D262" s="24" t="s">
        <v>90</v>
      </c>
      <c r="E262" s="24" t="s">
        <v>340</v>
      </c>
      <c r="F262" s="3">
        <v>1</v>
      </c>
      <c r="G262" s="4"/>
      <c r="H262" s="4"/>
      <c r="I262" s="4"/>
    </row>
    <row r="263" spans="1:9" ht="21.75">
      <c r="A263" s="4"/>
      <c r="B263" s="4"/>
      <c r="C263" s="13">
        <v>14</v>
      </c>
      <c r="D263" s="24" t="s">
        <v>91</v>
      </c>
      <c r="E263" s="24" t="s">
        <v>341</v>
      </c>
      <c r="F263" s="3">
        <v>1</v>
      </c>
      <c r="G263" s="4"/>
      <c r="H263" s="4"/>
      <c r="I263" s="4"/>
    </row>
    <row r="264" spans="1:9" ht="21.75">
      <c r="A264" s="4"/>
      <c r="B264" s="4"/>
      <c r="C264" s="13">
        <v>15</v>
      </c>
      <c r="D264" s="24" t="s">
        <v>92</v>
      </c>
      <c r="E264" s="24" t="s">
        <v>342</v>
      </c>
      <c r="F264" s="3">
        <v>6</v>
      </c>
      <c r="G264" s="4"/>
      <c r="H264" s="4"/>
      <c r="I264" s="4"/>
    </row>
    <row r="265" spans="1:9" ht="21.75">
      <c r="A265" s="33"/>
      <c r="B265" s="33"/>
      <c r="C265" s="16">
        <v>16</v>
      </c>
      <c r="D265" s="59" t="s">
        <v>434</v>
      </c>
      <c r="E265" s="59"/>
      <c r="F265" s="14">
        <v>4</v>
      </c>
      <c r="G265" s="33"/>
      <c r="H265" s="33"/>
      <c r="I265" s="33"/>
    </row>
    <row r="266" spans="1:9" ht="21.75">
      <c r="A266" s="15"/>
      <c r="B266" s="15"/>
      <c r="C266" s="17"/>
      <c r="D266" s="196" t="s">
        <v>435</v>
      </c>
      <c r="E266" s="195"/>
      <c r="F266" s="9"/>
      <c r="G266" s="15"/>
      <c r="H266" s="15"/>
      <c r="I266" s="15"/>
    </row>
    <row r="267" spans="1:9" ht="21.75">
      <c r="A267" s="4"/>
      <c r="B267" s="15"/>
      <c r="C267" s="17">
        <v>17</v>
      </c>
      <c r="D267" s="18" t="s">
        <v>93</v>
      </c>
      <c r="E267" s="195" t="s">
        <v>362</v>
      </c>
      <c r="F267" s="9">
        <v>5</v>
      </c>
      <c r="G267" s="15"/>
      <c r="H267" s="15"/>
      <c r="I267" s="15"/>
    </row>
    <row r="268" spans="1:9" ht="21.75">
      <c r="A268" s="4"/>
      <c r="B268" s="4"/>
      <c r="C268" s="13">
        <v>18</v>
      </c>
      <c r="D268" s="12" t="s">
        <v>94</v>
      </c>
      <c r="E268" s="12"/>
      <c r="F268" s="3">
        <v>8</v>
      </c>
      <c r="G268" s="4"/>
      <c r="H268" s="4"/>
      <c r="I268" s="4"/>
    </row>
    <row r="269" spans="1:9" ht="21.75">
      <c r="A269" s="4"/>
      <c r="B269" s="4"/>
      <c r="C269" s="13">
        <v>19</v>
      </c>
      <c r="D269" s="12" t="s">
        <v>95</v>
      </c>
      <c r="E269" s="12" t="s">
        <v>343</v>
      </c>
      <c r="F269" s="3">
        <v>2</v>
      </c>
      <c r="G269" s="4"/>
      <c r="H269" s="4"/>
      <c r="I269" s="4"/>
    </row>
    <row r="270" spans="1:9" ht="21.75">
      <c r="A270" s="4"/>
      <c r="B270" s="4"/>
      <c r="C270" s="13">
        <v>20</v>
      </c>
      <c r="D270" s="24" t="s">
        <v>96</v>
      </c>
      <c r="E270" s="24" t="s">
        <v>344</v>
      </c>
      <c r="F270" s="3">
        <v>20</v>
      </c>
      <c r="G270" s="4"/>
      <c r="H270" s="4"/>
      <c r="I270" s="4"/>
    </row>
    <row r="271" spans="1:9" ht="21.75">
      <c r="A271" s="4"/>
      <c r="B271" s="4"/>
      <c r="C271" s="13">
        <v>21</v>
      </c>
      <c r="D271" s="24" t="s">
        <v>97</v>
      </c>
      <c r="E271" s="24" t="s">
        <v>345</v>
      </c>
      <c r="F271" s="3">
        <v>2</v>
      </c>
      <c r="G271" s="4"/>
      <c r="H271" s="4"/>
      <c r="I271" s="4"/>
    </row>
    <row r="272" spans="1:9" ht="21.75">
      <c r="A272" s="4"/>
      <c r="B272" s="4"/>
      <c r="C272" s="13">
        <v>22</v>
      </c>
      <c r="D272" s="24" t="s">
        <v>356</v>
      </c>
      <c r="E272" s="24" t="s">
        <v>356</v>
      </c>
      <c r="F272" s="3">
        <v>4</v>
      </c>
      <c r="G272" s="4"/>
      <c r="H272" s="4"/>
      <c r="I272" s="4"/>
    </row>
    <row r="273" spans="1:9" ht="21.75">
      <c r="A273" s="4"/>
      <c r="B273" s="4"/>
      <c r="C273" s="13"/>
      <c r="D273" s="24" t="s">
        <v>357</v>
      </c>
      <c r="E273" s="24" t="s">
        <v>357</v>
      </c>
      <c r="F273" s="3"/>
      <c r="G273" s="4"/>
      <c r="H273" s="4"/>
      <c r="I273" s="4"/>
    </row>
    <row r="274" spans="1:9" ht="21.75">
      <c r="A274" s="4"/>
      <c r="B274" s="4"/>
      <c r="C274" s="13">
        <v>23</v>
      </c>
      <c r="D274" s="24" t="s">
        <v>98</v>
      </c>
      <c r="E274" s="24" t="s">
        <v>355</v>
      </c>
      <c r="F274" s="3">
        <v>4</v>
      </c>
      <c r="G274" s="4"/>
      <c r="H274" s="4"/>
      <c r="I274" s="4"/>
    </row>
    <row r="275" spans="1:9" ht="21.75">
      <c r="A275" s="4"/>
      <c r="B275" s="4"/>
      <c r="C275" s="13"/>
      <c r="D275" s="24" t="s">
        <v>363</v>
      </c>
      <c r="E275" s="24" t="s">
        <v>354</v>
      </c>
      <c r="F275" s="3"/>
      <c r="G275" s="4"/>
      <c r="H275" s="4"/>
      <c r="I275" s="4"/>
    </row>
    <row r="276" spans="1:9" ht="21.75">
      <c r="A276" s="4"/>
      <c r="B276" s="4"/>
      <c r="C276" s="13">
        <v>24</v>
      </c>
      <c r="D276" s="24" t="s">
        <v>99</v>
      </c>
      <c r="E276" s="24" t="s">
        <v>99</v>
      </c>
      <c r="F276" s="3">
        <v>1</v>
      </c>
      <c r="G276" s="4"/>
      <c r="H276" s="4"/>
      <c r="I276" s="4"/>
    </row>
    <row r="277" spans="1:9" ht="26.25">
      <c r="A277" s="302"/>
      <c r="B277" s="302"/>
      <c r="C277" s="302"/>
      <c r="D277" s="302"/>
      <c r="E277" s="302"/>
      <c r="F277" s="302"/>
      <c r="G277" s="302"/>
      <c r="H277" s="188"/>
      <c r="I277" s="188" t="s">
        <v>729</v>
      </c>
    </row>
    <row r="278" spans="1:8" ht="26.25">
      <c r="A278" s="189" t="s">
        <v>695</v>
      </c>
      <c r="B278" s="190"/>
      <c r="C278" s="190"/>
      <c r="D278" s="190"/>
      <c r="E278" s="190"/>
      <c r="F278" s="190"/>
      <c r="G278" s="190"/>
      <c r="H278" s="191"/>
    </row>
    <row r="279" spans="1:8" ht="21.75">
      <c r="A279" s="268" t="s">
        <v>717</v>
      </c>
      <c r="B279" s="303"/>
      <c r="C279" s="303"/>
      <c r="D279" s="303"/>
      <c r="E279" s="303"/>
      <c r="F279" s="303"/>
      <c r="G279" s="303"/>
      <c r="H279" s="303"/>
    </row>
    <row r="280" spans="1:17" ht="21.75">
      <c r="A280" s="14" t="s">
        <v>959</v>
      </c>
      <c r="B280" s="14" t="s">
        <v>167</v>
      </c>
      <c r="C280" s="10"/>
      <c r="D280" s="21" t="s">
        <v>164</v>
      </c>
      <c r="E280" s="21" t="s">
        <v>171</v>
      </c>
      <c r="F280" s="14" t="s">
        <v>1205</v>
      </c>
      <c r="G280" s="14" t="s">
        <v>168</v>
      </c>
      <c r="H280" s="14" t="s">
        <v>169</v>
      </c>
      <c r="I280" s="14" t="s">
        <v>163</v>
      </c>
      <c r="J280" s="5"/>
      <c r="K280" s="5"/>
      <c r="L280" s="5"/>
      <c r="M280" s="5"/>
      <c r="N280" s="5"/>
      <c r="O280" s="5"/>
      <c r="P280" s="5"/>
      <c r="Q280" s="5"/>
    </row>
    <row r="281" spans="1:17" ht="21.75">
      <c r="A281" s="9" t="s">
        <v>961</v>
      </c>
      <c r="B281" s="9"/>
      <c r="C281" s="11"/>
      <c r="D281" s="27"/>
      <c r="E281" s="9"/>
      <c r="F281" s="9" t="s">
        <v>1206</v>
      </c>
      <c r="G281" s="9"/>
      <c r="H281" s="9"/>
      <c r="I281" s="9"/>
      <c r="J281" s="5"/>
      <c r="K281" s="5"/>
      <c r="L281" s="5"/>
      <c r="M281" s="5"/>
      <c r="N281" s="5"/>
      <c r="O281" s="5"/>
      <c r="P281" s="5"/>
      <c r="Q281" s="5"/>
    </row>
    <row r="282" spans="1:9" ht="21.75">
      <c r="A282" s="4"/>
      <c r="B282" s="4"/>
      <c r="C282" s="13">
        <v>25</v>
      </c>
      <c r="D282" s="24" t="s">
        <v>100</v>
      </c>
      <c r="E282" s="24" t="s">
        <v>100</v>
      </c>
      <c r="F282" s="3">
        <v>1</v>
      </c>
      <c r="G282" s="4"/>
      <c r="H282" s="4"/>
      <c r="I282" s="4"/>
    </row>
    <row r="283" spans="1:9" ht="21.75">
      <c r="A283" s="4"/>
      <c r="B283" s="4"/>
      <c r="C283" s="13">
        <v>26</v>
      </c>
      <c r="D283" s="24" t="s">
        <v>436</v>
      </c>
      <c r="E283" s="24" t="s">
        <v>436</v>
      </c>
      <c r="F283" s="3">
        <v>1</v>
      </c>
      <c r="G283" s="4"/>
      <c r="H283" s="4"/>
      <c r="I283" s="4"/>
    </row>
    <row r="284" spans="1:9" ht="21.75">
      <c r="A284" s="4"/>
      <c r="B284" s="4"/>
      <c r="C284" s="13"/>
      <c r="D284" s="24" t="s">
        <v>437</v>
      </c>
      <c r="E284" s="24" t="s">
        <v>438</v>
      </c>
      <c r="F284" s="3"/>
      <c r="G284" s="4"/>
      <c r="H284" s="4"/>
      <c r="I284" s="4"/>
    </row>
    <row r="285" spans="1:9" ht="21.75">
      <c r="A285" s="4"/>
      <c r="B285" s="4"/>
      <c r="C285" s="13">
        <v>27</v>
      </c>
      <c r="D285" s="24" t="s">
        <v>101</v>
      </c>
      <c r="E285" s="24" t="s">
        <v>101</v>
      </c>
      <c r="F285" s="3">
        <v>1</v>
      </c>
      <c r="G285" s="4"/>
      <c r="H285" s="4"/>
      <c r="I285" s="4"/>
    </row>
    <row r="286" spans="1:9" ht="21.75">
      <c r="A286" s="4"/>
      <c r="B286" s="4"/>
      <c r="C286" s="13">
        <v>28</v>
      </c>
      <c r="D286" s="24" t="s">
        <v>102</v>
      </c>
      <c r="E286" s="24" t="s">
        <v>102</v>
      </c>
      <c r="F286" s="3">
        <v>1</v>
      </c>
      <c r="G286" s="4"/>
      <c r="H286" s="4"/>
      <c r="I286" s="4"/>
    </row>
    <row r="287" spans="1:9" ht="21.75">
      <c r="A287" s="4"/>
      <c r="B287" s="4"/>
      <c r="C287" s="13">
        <v>29</v>
      </c>
      <c r="D287" s="24" t="s">
        <v>103</v>
      </c>
      <c r="E287" s="24" t="s">
        <v>346</v>
      </c>
      <c r="F287" s="3">
        <v>1</v>
      </c>
      <c r="G287" s="4"/>
      <c r="H287" s="4"/>
      <c r="I287" s="4"/>
    </row>
    <row r="288" spans="1:9" ht="21.75">
      <c r="A288" s="4"/>
      <c r="B288" s="4"/>
      <c r="C288" s="13">
        <v>30</v>
      </c>
      <c r="D288" s="24" t="s">
        <v>104</v>
      </c>
      <c r="E288" s="24" t="s">
        <v>347</v>
      </c>
      <c r="F288" s="3">
        <v>1</v>
      </c>
      <c r="G288" s="4"/>
      <c r="H288" s="4"/>
      <c r="I288" s="4"/>
    </row>
    <row r="289" spans="1:9" ht="21.75">
      <c r="A289" s="4"/>
      <c r="B289" s="4"/>
      <c r="C289" s="13">
        <v>31</v>
      </c>
      <c r="D289" s="24" t="s">
        <v>105</v>
      </c>
      <c r="E289" s="24" t="s">
        <v>348</v>
      </c>
      <c r="F289" s="3">
        <v>1</v>
      </c>
      <c r="G289" s="4"/>
      <c r="H289" s="4"/>
      <c r="I289" s="4"/>
    </row>
    <row r="290" spans="1:9" ht="21.75">
      <c r="A290" s="4"/>
      <c r="B290" s="4"/>
      <c r="C290" s="13">
        <v>32</v>
      </c>
      <c r="D290" s="12" t="s">
        <v>106</v>
      </c>
      <c r="E290" s="12" t="s">
        <v>349</v>
      </c>
      <c r="F290" s="3">
        <v>4</v>
      </c>
      <c r="G290" s="4"/>
      <c r="H290" s="4"/>
      <c r="I290" s="4"/>
    </row>
    <row r="291" spans="1:9" ht="21.75">
      <c r="A291" s="4"/>
      <c r="B291" s="4"/>
      <c r="C291" s="13">
        <v>33</v>
      </c>
      <c r="D291" s="12" t="s">
        <v>107</v>
      </c>
      <c r="E291" s="12" t="s">
        <v>350</v>
      </c>
      <c r="F291" s="3">
        <v>1</v>
      </c>
      <c r="G291" s="4"/>
      <c r="H291" s="4"/>
      <c r="I291" s="4"/>
    </row>
    <row r="292" spans="1:9" ht="21.75">
      <c r="A292" s="4"/>
      <c r="B292" s="4"/>
      <c r="C292" s="13">
        <v>34</v>
      </c>
      <c r="D292" s="12" t="s">
        <v>108</v>
      </c>
      <c r="E292" s="4" t="s">
        <v>439</v>
      </c>
      <c r="F292" s="3">
        <v>10</v>
      </c>
      <c r="G292" s="4"/>
      <c r="H292" s="4"/>
      <c r="I292" s="4"/>
    </row>
    <row r="293" spans="1:9" ht="21.75">
      <c r="A293" s="4"/>
      <c r="B293" s="4"/>
      <c r="C293" s="13">
        <v>35</v>
      </c>
      <c r="D293" s="24" t="s">
        <v>109</v>
      </c>
      <c r="F293" s="3">
        <v>2</v>
      </c>
      <c r="G293" s="4"/>
      <c r="H293" s="4"/>
      <c r="I293" s="4"/>
    </row>
    <row r="294" spans="1:9" ht="21.75">
      <c r="A294" s="4"/>
      <c r="B294" s="4"/>
      <c r="C294" s="13">
        <v>36</v>
      </c>
      <c r="D294" s="24" t="s">
        <v>110</v>
      </c>
      <c r="E294" s="24" t="s">
        <v>351</v>
      </c>
      <c r="F294" s="3">
        <v>1</v>
      </c>
      <c r="G294" s="4"/>
      <c r="H294" s="4"/>
      <c r="I294" s="4"/>
    </row>
    <row r="295" spans="1:9" ht="21.75">
      <c r="A295" s="4"/>
      <c r="B295" s="4"/>
      <c r="C295" s="13"/>
      <c r="D295" s="24" t="s">
        <v>225</v>
      </c>
      <c r="E295" s="24"/>
      <c r="F295" s="3"/>
      <c r="G295" s="4"/>
      <c r="H295" s="4"/>
      <c r="I295" s="4"/>
    </row>
    <row r="296" spans="1:9" ht="21.75">
      <c r="A296" s="4"/>
      <c r="B296" s="4"/>
      <c r="C296" s="13"/>
      <c r="D296" s="24" t="s">
        <v>226</v>
      </c>
      <c r="F296" s="3"/>
      <c r="G296" s="4"/>
      <c r="H296" s="4"/>
      <c r="I296" s="4"/>
    </row>
    <row r="297" spans="1:9" ht="21.75">
      <c r="A297" s="4"/>
      <c r="B297" s="4"/>
      <c r="C297" s="13"/>
      <c r="D297" s="24" t="s">
        <v>227</v>
      </c>
      <c r="E297" s="24"/>
      <c r="F297" s="3"/>
      <c r="G297" s="4"/>
      <c r="H297" s="4"/>
      <c r="I297" s="4"/>
    </row>
    <row r="298" spans="1:9" ht="21.75">
      <c r="A298" s="4"/>
      <c r="B298" s="4"/>
      <c r="C298" s="13"/>
      <c r="D298" s="24" t="s">
        <v>228</v>
      </c>
      <c r="E298" s="24"/>
      <c r="F298" s="3"/>
      <c r="G298" s="4"/>
      <c r="H298" s="4"/>
      <c r="I298" s="4"/>
    </row>
    <row r="299" spans="1:9" ht="21.75">
      <c r="A299" s="4"/>
      <c r="B299" s="4"/>
      <c r="C299" s="13"/>
      <c r="D299" s="24" t="s">
        <v>229</v>
      </c>
      <c r="E299" s="24"/>
      <c r="F299" s="3"/>
      <c r="G299" s="4"/>
      <c r="H299" s="4"/>
      <c r="I299" s="4"/>
    </row>
    <row r="300" spans="1:9" ht="26.25">
      <c r="A300" s="302"/>
      <c r="B300" s="302"/>
      <c r="C300" s="302"/>
      <c r="D300" s="302"/>
      <c r="E300" s="302"/>
      <c r="F300" s="302"/>
      <c r="G300" s="302"/>
      <c r="H300" s="188"/>
      <c r="I300" s="188" t="s">
        <v>730</v>
      </c>
    </row>
    <row r="301" spans="1:8" ht="26.25">
      <c r="A301" s="189" t="s">
        <v>695</v>
      </c>
      <c r="B301" s="190"/>
      <c r="C301" s="190"/>
      <c r="D301" s="190"/>
      <c r="E301" s="190"/>
      <c r="F301" s="190"/>
      <c r="G301" s="190"/>
      <c r="H301" s="191"/>
    </row>
    <row r="302" spans="1:8" ht="21.75">
      <c r="A302" s="268" t="s">
        <v>717</v>
      </c>
      <c r="B302" s="303"/>
      <c r="C302" s="303"/>
      <c r="D302" s="303"/>
      <c r="E302" s="303"/>
      <c r="F302" s="303"/>
      <c r="G302" s="303"/>
      <c r="H302" s="303"/>
    </row>
    <row r="303" spans="1:17" ht="21.75">
      <c r="A303" s="14" t="s">
        <v>959</v>
      </c>
      <c r="B303" s="14" t="s">
        <v>167</v>
      </c>
      <c r="C303" s="10"/>
      <c r="D303" s="21" t="s">
        <v>164</v>
      </c>
      <c r="E303" s="21" t="s">
        <v>171</v>
      </c>
      <c r="F303" s="14" t="s">
        <v>1205</v>
      </c>
      <c r="G303" s="14" t="s">
        <v>168</v>
      </c>
      <c r="H303" s="14" t="s">
        <v>169</v>
      </c>
      <c r="I303" s="14" t="s">
        <v>163</v>
      </c>
      <c r="J303" s="5"/>
      <c r="K303" s="5"/>
      <c r="L303" s="5"/>
      <c r="M303" s="5"/>
      <c r="N303" s="5"/>
      <c r="O303" s="5"/>
      <c r="P303" s="5"/>
      <c r="Q303" s="5"/>
    </row>
    <row r="304" spans="1:17" ht="21.75">
      <c r="A304" s="9" t="s">
        <v>961</v>
      </c>
      <c r="B304" s="9"/>
      <c r="C304" s="11"/>
      <c r="D304" s="27"/>
      <c r="E304" s="9"/>
      <c r="F304" s="9" t="s">
        <v>1206</v>
      </c>
      <c r="G304" s="9"/>
      <c r="H304" s="9"/>
      <c r="I304" s="9"/>
      <c r="J304" s="5"/>
      <c r="K304" s="5"/>
      <c r="L304" s="5"/>
      <c r="M304" s="5"/>
      <c r="N304" s="5"/>
      <c r="O304" s="5"/>
      <c r="P304" s="5"/>
      <c r="Q304" s="5"/>
    </row>
    <row r="305" spans="1:9" ht="21.75">
      <c r="A305" s="4"/>
      <c r="B305" s="4"/>
      <c r="C305" s="13"/>
      <c r="D305" s="24" t="s">
        <v>230</v>
      </c>
      <c r="E305" s="24"/>
      <c r="F305" s="3"/>
      <c r="G305" s="4"/>
      <c r="H305" s="4"/>
      <c r="I305" s="4"/>
    </row>
    <row r="306" spans="1:9" ht="21.75">
      <c r="A306" s="4"/>
      <c r="B306" s="4"/>
      <c r="C306" s="13"/>
      <c r="D306" s="24" t="s">
        <v>231</v>
      </c>
      <c r="E306" s="24"/>
      <c r="F306" s="3"/>
      <c r="G306" s="4"/>
      <c r="H306" s="4"/>
      <c r="I306" s="4"/>
    </row>
    <row r="307" spans="1:9" ht="21.75">
      <c r="A307" s="4"/>
      <c r="B307" s="4"/>
      <c r="C307" s="13"/>
      <c r="D307" s="24" t="s">
        <v>232</v>
      </c>
      <c r="E307" s="24"/>
      <c r="F307" s="3"/>
      <c r="G307" s="4"/>
      <c r="H307" s="4"/>
      <c r="I307" s="4"/>
    </row>
    <row r="308" spans="1:9" ht="21.75">
      <c r="A308" s="4"/>
      <c r="B308" s="4"/>
      <c r="C308" s="13">
        <v>37</v>
      </c>
      <c r="D308" s="24" t="s">
        <v>111</v>
      </c>
      <c r="E308" s="24" t="s">
        <v>352</v>
      </c>
      <c r="F308" s="3">
        <v>1</v>
      </c>
      <c r="G308" s="4"/>
      <c r="H308" s="4"/>
      <c r="I308" s="4"/>
    </row>
    <row r="309" spans="1:9" ht="21.75">
      <c r="A309" s="4"/>
      <c r="B309" s="4"/>
      <c r="C309" s="13">
        <v>38</v>
      </c>
      <c r="D309" s="24" t="s">
        <v>112</v>
      </c>
      <c r="E309" s="24" t="s">
        <v>353</v>
      </c>
      <c r="F309" s="3">
        <v>1</v>
      </c>
      <c r="G309" s="4"/>
      <c r="H309" s="4"/>
      <c r="I309" s="4"/>
    </row>
    <row r="310" spans="1:9" ht="21.75">
      <c r="A310" s="4"/>
      <c r="B310" s="4"/>
      <c r="C310" s="13"/>
      <c r="D310" s="24"/>
      <c r="E310" s="24"/>
      <c r="F310" s="3"/>
      <c r="G310" s="4"/>
      <c r="H310" s="4"/>
      <c r="I310" s="4"/>
    </row>
    <row r="311" spans="1:9" ht="21.75">
      <c r="A311" s="4"/>
      <c r="B311" s="4"/>
      <c r="C311" s="13"/>
      <c r="D311" s="24"/>
      <c r="E311" s="24"/>
      <c r="F311" s="3"/>
      <c r="G311" s="4"/>
      <c r="H311" s="4"/>
      <c r="I311" s="4"/>
    </row>
    <row r="312" spans="1:9" ht="21.75">
      <c r="A312" s="4"/>
      <c r="B312" s="4"/>
      <c r="C312" s="13"/>
      <c r="D312" s="24"/>
      <c r="E312" s="24"/>
      <c r="F312" s="3"/>
      <c r="G312" s="4"/>
      <c r="H312" s="4"/>
      <c r="I312" s="4"/>
    </row>
    <row r="313" spans="1:9" ht="21.75">
      <c r="A313" s="4"/>
      <c r="B313" s="4"/>
      <c r="C313" s="13"/>
      <c r="D313" s="24"/>
      <c r="E313" s="24"/>
      <c r="F313" s="3"/>
      <c r="G313" s="4"/>
      <c r="H313" s="4"/>
      <c r="I313" s="4"/>
    </row>
    <row r="314" spans="1:9" ht="21.75">
      <c r="A314" s="4"/>
      <c r="B314" s="4"/>
      <c r="C314" s="13"/>
      <c r="D314" s="24"/>
      <c r="E314" s="24"/>
      <c r="F314" s="3"/>
      <c r="G314" s="4"/>
      <c r="H314" s="4"/>
      <c r="I314" s="4"/>
    </row>
    <row r="315" spans="1:9" ht="21.75">
      <c r="A315" s="4"/>
      <c r="B315" s="4"/>
      <c r="C315" s="13"/>
      <c r="D315" s="24"/>
      <c r="E315" s="24"/>
      <c r="F315" s="3"/>
      <c r="G315" s="4"/>
      <c r="H315" s="4"/>
      <c r="I315" s="4"/>
    </row>
    <row r="316" spans="1:9" ht="21.75">
      <c r="A316" s="4"/>
      <c r="B316" s="4"/>
      <c r="C316" s="13"/>
      <c r="D316" s="24"/>
      <c r="E316" s="24"/>
      <c r="F316" s="3"/>
      <c r="G316" s="4"/>
      <c r="H316" s="4"/>
      <c r="I316" s="4"/>
    </row>
    <row r="317" spans="1:9" ht="21.75">
      <c r="A317" s="4"/>
      <c r="B317" s="4"/>
      <c r="C317" s="13"/>
      <c r="D317" s="24"/>
      <c r="E317" s="24"/>
      <c r="F317" s="3"/>
      <c r="G317" s="4"/>
      <c r="H317" s="4"/>
      <c r="I317" s="4"/>
    </row>
    <row r="318" spans="1:9" ht="21.75">
      <c r="A318" s="4"/>
      <c r="B318" s="4"/>
      <c r="C318" s="13"/>
      <c r="D318" s="24"/>
      <c r="E318" s="24"/>
      <c r="F318" s="3"/>
      <c r="G318" s="4"/>
      <c r="H318" s="4"/>
      <c r="I318" s="4"/>
    </row>
    <row r="319" spans="1:9" ht="21.75">
      <c r="A319" s="4"/>
      <c r="B319" s="4"/>
      <c r="C319" s="13"/>
      <c r="D319" s="24"/>
      <c r="E319" s="24"/>
      <c r="F319" s="3"/>
      <c r="G319" s="4"/>
      <c r="H319" s="4"/>
      <c r="I319" s="4"/>
    </row>
    <row r="320" spans="1:9" ht="21.75">
      <c r="A320" s="4"/>
      <c r="B320" s="4"/>
      <c r="C320" s="13"/>
      <c r="D320" s="24"/>
      <c r="E320" s="24"/>
      <c r="F320" s="3"/>
      <c r="G320" s="4"/>
      <c r="H320" s="4"/>
      <c r="I320" s="4"/>
    </row>
    <row r="321" spans="1:9" ht="21.75">
      <c r="A321" s="4"/>
      <c r="B321" s="4"/>
      <c r="C321" s="13"/>
      <c r="D321" s="24"/>
      <c r="E321" s="24"/>
      <c r="F321" s="3"/>
      <c r="G321" s="4"/>
      <c r="H321" s="4"/>
      <c r="I321" s="4"/>
    </row>
    <row r="322" spans="1:9" ht="21.75">
      <c r="A322" s="4"/>
      <c r="B322" s="4"/>
      <c r="C322" s="13"/>
      <c r="D322" s="24"/>
      <c r="E322" s="24"/>
      <c r="F322" s="3"/>
      <c r="G322" s="4"/>
      <c r="H322" s="4"/>
      <c r="I322" s="4"/>
    </row>
  </sheetData>
  <mergeCells count="28">
    <mergeCell ref="A1:G1"/>
    <mergeCell ref="A3:H3"/>
    <mergeCell ref="A24:G24"/>
    <mergeCell ref="A26:H26"/>
    <mergeCell ref="A47:G47"/>
    <mergeCell ref="A49:H49"/>
    <mergeCell ref="A70:G70"/>
    <mergeCell ref="A72:H72"/>
    <mergeCell ref="A93:G93"/>
    <mergeCell ref="A95:H95"/>
    <mergeCell ref="A116:G116"/>
    <mergeCell ref="A118:H118"/>
    <mergeCell ref="A139:G139"/>
    <mergeCell ref="A141:H141"/>
    <mergeCell ref="A162:G162"/>
    <mergeCell ref="A164:H164"/>
    <mergeCell ref="A185:G185"/>
    <mergeCell ref="A187:H187"/>
    <mergeCell ref="A208:G208"/>
    <mergeCell ref="A210:H210"/>
    <mergeCell ref="A231:G231"/>
    <mergeCell ref="A233:H233"/>
    <mergeCell ref="A300:G300"/>
    <mergeCell ref="A302:H302"/>
    <mergeCell ref="A254:G254"/>
    <mergeCell ref="A256:H256"/>
    <mergeCell ref="A277:G277"/>
    <mergeCell ref="A279:H279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="75" zoomScaleNormal="75" workbookViewId="0" topLeftCell="A65">
      <selection activeCell="D73" sqref="D73"/>
    </sheetView>
  </sheetViews>
  <sheetFormatPr defaultColWidth="9.140625" defaultRowHeight="21.75"/>
  <cols>
    <col min="1" max="1" width="5.7109375" style="0" customWidth="1"/>
    <col min="2" max="2" width="22.7109375" style="0" customWidth="1"/>
    <col min="3" max="3" width="24.00390625" style="0" customWidth="1"/>
    <col min="4" max="4" width="7.00390625" style="0" customWidth="1"/>
    <col min="5" max="5" width="25.28125" style="0" customWidth="1"/>
    <col min="6" max="6" width="13.8515625" style="0" customWidth="1"/>
  </cols>
  <sheetData>
    <row r="1" spans="1:6" ht="21.75">
      <c r="A1" s="268" t="s">
        <v>874</v>
      </c>
      <c r="B1" s="268"/>
      <c r="C1" s="268"/>
      <c r="D1" s="268"/>
      <c r="E1" s="268"/>
      <c r="F1" s="188" t="s">
        <v>873</v>
      </c>
    </row>
    <row r="2" spans="1:6" ht="21.75">
      <c r="A2" s="268" t="s">
        <v>817</v>
      </c>
      <c r="B2" s="268"/>
      <c r="C2" s="268"/>
      <c r="D2" s="268"/>
      <c r="E2" s="268"/>
      <c r="F2" s="188"/>
    </row>
    <row r="3" spans="1:6" ht="43.5">
      <c r="A3" s="233" t="s">
        <v>162</v>
      </c>
      <c r="B3" s="73" t="s">
        <v>818</v>
      </c>
      <c r="C3" s="73" t="s">
        <v>819</v>
      </c>
      <c r="D3" s="233" t="s">
        <v>820</v>
      </c>
      <c r="E3" s="73" t="s">
        <v>821</v>
      </c>
      <c r="F3" s="73" t="s">
        <v>163</v>
      </c>
    </row>
    <row r="4" spans="1:6" ht="21.75" customHeight="1">
      <c r="A4" s="117">
        <v>1</v>
      </c>
      <c r="B4" s="234" t="s">
        <v>822</v>
      </c>
      <c r="C4" s="234" t="s">
        <v>823</v>
      </c>
      <c r="D4" s="117">
        <v>1</v>
      </c>
      <c r="E4" s="234" t="s">
        <v>824</v>
      </c>
      <c r="F4" s="234"/>
    </row>
    <row r="5" spans="1:6" ht="21.75" customHeight="1">
      <c r="A5" s="167"/>
      <c r="B5" s="124" t="s">
        <v>825</v>
      </c>
      <c r="C5" s="124" t="s">
        <v>826</v>
      </c>
      <c r="D5" s="124"/>
      <c r="E5" s="124" t="s">
        <v>827</v>
      </c>
      <c r="F5" s="124"/>
    </row>
    <row r="6" spans="1:6" ht="21.75" customHeight="1">
      <c r="A6" s="167"/>
      <c r="B6" s="124"/>
      <c r="C6" s="124" t="s">
        <v>828</v>
      </c>
      <c r="D6" s="124"/>
      <c r="E6" s="124" t="s">
        <v>829</v>
      </c>
      <c r="F6" s="124"/>
    </row>
    <row r="7" spans="1:6" ht="21.75" customHeight="1">
      <c r="A7" s="123"/>
      <c r="B7" s="88"/>
      <c r="C7" s="88" t="s">
        <v>830</v>
      </c>
      <c r="D7" s="88"/>
      <c r="E7" s="88" t="s">
        <v>831</v>
      </c>
      <c r="F7" s="88"/>
    </row>
    <row r="8" spans="1:6" ht="21.75" customHeight="1">
      <c r="A8" s="167">
        <v>2</v>
      </c>
      <c r="B8" s="124" t="s">
        <v>832</v>
      </c>
      <c r="C8" s="124" t="s">
        <v>833</v>
      </c>
      <c r="D8" s="167">
        <v>1</v>
      </c>
      <c r="E8" s="124" t="s">
        <v>834</v>
      </c>
      <c r="F8" s="124"/>
    </row>
    <row r="9" spans="1:6" ht="21.75" customHeight="1">
      <c r="A9" s="167"/>
      <c r="B9" s="124"/>
      <c r="C9" s="124" t="s">
        <v>835</v>
      </c>
      <c r="D9" s="124"/>
      <c r="E9" s="124" t="s">
        <v>836</v>
      </c>
      <c r="F9" s="124"/>
    </row>
    <row r="10" spans="1:6" ht="21.75" customHeight="1">
      <c r="A10" s="167"/>
      <c r="B10" s="124"/>
      <c r="C10" s="124" t="s">
        <v>837</v>
      </c>
      <c r="D10" s="124"/>
      <c r="E10" s="124" t="s">
        <v>838</v>
      </c>
      <c r="F10" s="124"/>
    </row>
    <row r="11" spans="1:6" ht="21.75" customHeight="1">
      <c r="A11" s="123"/>
      <c r="B11" s="88"/>
      <c r="C11" s="88"/>
      <c r="D11" s="88"/>
      <c r="E11" s="88" t="s">
        <v>831</v>
      </c>
      <c r="F11" s="88"/>
    </row>
    <row r="12" spans="1:6" ht="21.75" customHeight="1">
      <c r="A12" s="167">
        <v>3</v>
      </c>
      <c r="B12" s="124" t="s">
        <v>839</v>
      </c>
      <c r="C12" s="124" t="s">
        <v>840</v>
      </c>
      <c r="D12" s="167">
        <v>1</v>
      </c>
      <c r="E12" s="124" t="s">
        <v>841</v>
      </c>
      <c r="F12" s="235" t="s">
        <v>842</v>
      </c>
    </row>
    <row r="13" spans="1:6" ht="21.75" customHeight="1">
      <c r="A13" s="124"/>
      <c r="B13" s="124"/>
      <c r="C13" s="167" t="s">
        <v>843</v>
      </c>
      <c r="D13" s="124"/>
      <c r="E13" s="124" t="s">
        <v>844</v>
      </c>
      <c r="F13" s="235" t="s">
        <v>845</v>
      </c>
    </row>
    <row r="14" spans="1:6" ht="21.75" customHeight="1">
      <c r="A14" s="236"/>
      <c r="B14" s="236"/>
      <c r="C14" s="236" t="s">
        <v>846</v>
      </c>
      <c r="D14" s="236"/>
      <c r="E14" s="236"/>
      <c r="F14" s="237" t="s">
        <v>847</v>
      </c>
    </row>
    <row r="15" spans="1:6" ht="21.75" customHeight="1">
      <c r="A15" s="238"/>
      <c r="B15" s="239" t="s">
        <v>848</v>
      </c>
      <c r="C15" s="238"/>
      <c r="D15" s="238"/>
      <c r="E15" s="238"/>
      <c r="F15" s="235"/>
    </row>
    <row r="16" spans="1:6" ht="21.75" customHeight="1">
      <c r="A16" s="167">
        <v>4</v>
      </c>
      <c r="B16" s="124" t="s">
        <v>849</v>
      </c>
      <c r="C16" s="124" t="s">
        <v>850</v>
      </c>
      <c r="D16" s="167">
        <v>1</v>
      </c>
      <c r="E16" s="124" t="s">
        <v>851</v>
      </c>
      <c r="F16" s="124"/>
    </row>
    <row r="17" spans="1:6" ht="21.75" customHeight="1">
      <c r="A17" s="167"/>
      <c r="B17" s="124"/>
      <c r="C17" s="124" t="s">
        <v>852</v>
      </c>
      <c r="D17" s="124"/>
      <c r="E17" s="124" t="s">
        <v>853</v>
      </c>
      <c r="F17" s="124"/>
    </row>
    <row r="18" spans="1:6" ht="21.75" customHeight="1">
      <c r="A18" s="167"/>
      <c r="B18" s="124"/>
      <c r="C18" s="124" t="s">
        <v>828</v>
      </c>
      <c r="D18" s="124"/>
      <c r="E18" s="124" t="s">
        <v>854</v>
      </c>
      <c r="F18" s="124"/>
    </row>
    <row r="19" spans="1:6" ht="21.75" customHeight="1">
      <c r="A19" s="167"/>
      <c r="B19" s="124"/>
      <c r="C19" s="124" t="s">
        <v>830</v>
      </c>
      <c r="D19" s="240"/>
      <c r="E19" s="124" t="s">
        <v>855</v>
      </c>
      <c r="F19" s="124"/>
    </row>
    <row r="20" spans="1:6" ht="21.75" customHeight="1">
      <c r="A20" s="167"/>
      <c r="B20" s="124"/>
      <c r="C20" s="124" t="s">
        <v>856</v>
      </c>
      <c r="D20" s="167">
        <v>1</v>
      </c>
      <c r="E20" s="124" t="s">
        <v>857</v>
      </c>
      <c r="F20" s="124"/>
    </row>
    <row r="21" spans="1:6" ht="21.75" customHeight="1">
      <c r="A21" s="123"/>
      <c r="B21" s="88"/>
      <c r="C21" s="88" t="s">
        <v>858</v>
      </c>
      <c r="D21" s="88"/>
      <c r="E21" s="88"/>
      <c r="F21" s="88"/>
    </row>
    <row r="22" spans="1:6" ht="21.75" customHeight="1">
      <c r="A22" s="238"/>
      <c r="B22" s="239" t="s">
        <v>859</v>
      </c>
      <c r="C22" s="238"/>
      <c r="D22" s="238"/>
      <c r="E22" s="238"/>
      <c r="F22" s="235"/>
    </row>
    <row r="23" spans="1:6" ht="21.75" customHeight="1">
      <c r="A23" s="167">
        <v>5</v>
      </c>
      <c r="B23" s="124" t="s">
        <v>860</v>
      </c>
      <c r="C23" s="124" t="s">
        <v>823</v>
      </c>
      <c r="D23" s="167">
        <v>1</v>
      </c>
      <c r="E23" s="124" t="s">
        <v>861</v>
      </c>
      <c r="F23" s="124"/>
    </row>
    <row r="24" spans="1:6" ht="21.75" customHeight="1">
      <c r="A24" s="167"/>
      <c r="B24" s="124" t="s">
        <v>862</v>
      </c>
      <c r="C24" s="124" t="s">
        <v>826</v>
      </c>
      <c r="D24" s="124"/>
      <c r="E24" s="124" t="s">
        <v>863</v>
      </c>
      <c r="F24" s="124"/>
    </row>
    <row r="25" spans="1:6" ht="21.75" customHeight="1">
      <c r="A25" s="167"/>
      <c r="B25" s="124"/>
      <c r="C25" s="124" t="s">
        <v>828</v>
      </c>
      <c r="D25" s="124"/>
      <c r="E25" s="124" t="s">
        <v>864</v>
      </c>
      <c r="F25" s="124"/>
    </row>
    <row r="26" spans="1:6" ht="21.75" customHeight="1">
      <c r="A26" s="167"/>
      <c r="B26" s="124"/>
      <c r="C26" s="124" t="s">
        <v>830</v>
      </c>
      <c r="D26" s="124"/>
      <c r="E26" s="124" t="s">
        <v>854</v>
      </c>
      <c r="F26" s="124"/>
    </row>
    <row r="27" spans="1:6" ht="21.75" customHeight="1">
      <c r="A27" s="167"/>
      <c r="B27" s="124"/>
      <c r="C27" s="167" t="s">
        <v>843</v>
      </c>
      <c r="D27" s="124"/>
      <c r="E27" s="124" t="s">
        <v>865</v>
      </c>
      <c r="F27" s="124"/>
    </row>
    <row r="28" spans="1:6" ht="21.75" customHeight="1">
      <c r="A28" s="167"/>
      <c r="B28" s="124"/>
      <c r="C28" s="124" t="s">
        <v>856</v>
      </c>
      <c r="D28" s="124"/>
      <c r="E28" s="124" t="s">
        <v>857</v>
      </c>
      <c r="F28" s="124"/>
    </row>
    <row r="29" spans="1:6" ht="21.75" customHeight="1">
      <c r="A29" s="167"/>
      <c r="B29" s="124"/>
      <c r="C29" s="124" t="s">
        <v>866</v>
      </c>
      <c r="D29" s="124"/>
      <c r="E29" s="124"/>
      <c r="F29" s="124"/>
    </row>
    <row r="30" spans="1:6" ht="21.75" customHeight="1">
      <c r="A30" s="167"/>
      <c r="B30" s="124"/>
      <c r="C30" s="235"/>
      <c r="D30" s="167"/>
      <c r="E30" s="235"/>
      <c r="F30" s="241"/>
    </row>
    <row r="31" spans="1:6" ht="21.75" customHeight="1">
      <c r="A31" s="167"/>
      <c r="B31" s="124"/>
      <c r="C31" s="235"/>
      <c r="D31" s="167"/>
      <c r="E31" s="235"/>
      <c r="F31" s="241"/>
    </row>
    <row r="32" spans="1:6" ht="21.75" customHeight="1">
      <c r="A32" s="167"/>
      <c r="B32" s="124"/>
      <c r="C32" s="235"/>
      <c r="D32" s="167"/>
      <c r="E32" s="235"/>
      <c r="F32" s="241"/>
    </row>
    <row r="33" spans="1:6" ht="21.75" customHeight="1">
      <c r="A33" s="123"/>
      <c r="B33" s="88"/>
      <c r="C33" s="237"/>
      <c r="D33" s="123"/>
      <c r="E33" s="237"/>
      <c r="F33" s="242"/>
    </row>
    <row r="34" spans="1:6" ht="21.75">
      <c r="A34" s="268"/>
      <c r="B34" s="268"/>
      <c r="C34" s="268"/>
      <c r="D34" s="268"/>
      <c r="E34" s="268"/>
      <c r="F34" s="188" t="s">
        <v>872</v>
      </c>
    </row>
    <row r="35" spans="1:6" ht="21.75">
      <c r="A35" s="268" t="s">
        <v>817</v>
      </c>
      <c r="B35" s="268"/>
      <c r="C35" s="268"/>
      <c r="D35" s="268"/>
      <c r="E35" s="268"/>
      <c r="F35" s="192"/>
    </row>
    <row r="36" spans="1:6" ht="21.75">
      <c r="A36" s="192"/>
      <c r="B36" s="192"/>
      <c r="C36" s="192"/>
      <c r="D36" s="192"/>
      <c r="E36" s="192"/>
      <c r="F36" s="152"/>
    </row>
    <row r="37" spans="1:6" ht="43.5">
      <c r="A37" s="233" t="s">
        <v>162</v>
      </c>
      <c r="B37" s="73" t="s">
        <v>818</v>
      </c>
      <c r="C37" s="73" t="s">
        <v>819</v>
      </c>
      <c r="D37" s="233" t="s">
        <v>820</v>
      </c>
      <c r="E37" s="73" t="s">
        <v>821</v>
      </c>
      <c r="F37" s="73" t="s">
        <v>163</v>
      </c>
    </row>
    <row r="38" spans="1:6" ht="21.75">
      <c r="A38" s="167">
        <v>6</v>
      </c>
      <c r="B38" s="124" t="s">
        <v>867</v>
      </c>
      <c r="C38" s="124" t="s">
        <v>823</v>
      </c>
      <c r="D38" s="167">
        <v>1</v>
      </c>
      <c r="E38" s="124" t="s">
        <v>868</v>
      </c>
      <c r="F38" s="103"/>
    </row>
    <row r="39" spans="1:6" ht="21.75">
      <c r="A39" s="167"/>
      <c r="B39" s="124" t="s">
        <v>869</v>
      </c>
      <c r="C39" s="124" t="s">
        <v>826</v>
      </c>
      <c r="D39" s="124"/>
      <c r="E39" s="124" t="s">
        <v>870</v>
      </c>
      <c r="F39" s="124"/>
    </row>
    <row r="40" spans="1:6" ht="21.75">
      <c r="A40" s="167"/>
      <c r="B40" s="124" t="s">
        <v>536</v>
      </c>
      <c r="C40" s="124" t="s">
        <v>828</v>
      </c>
      <c r="D40" s="124"/>
      <c r="E40" s="124" t="s">
        <v>871</v>
      </c>
      <c r="F40" s="124"/>
    </row>
    <row r="41" spans="1:6" ht="21.75">
      <c r="A41" s="167"/>
      <c r="B41" s="124"/>
      <c r="C41" s="124" t="s">
        <v>830</v>
      </c>
      <c r="D41" s="124"/>
      <c r="E41" s="124" t="s">
        <v>854</v>
      </c>
      <c r="F41" s="124"/>
    </row>
    <row r="42" spans="1:6" ht="21.75">
      <c r="A42" s="167"/>
      <c r="B42" s="124"/>
      <c r="C42" s="124"/>
      <c r="D42" s="124"/>
      <c r="E42" s="124" t="s">
        <v>865</v>
      </c>
      <c r="F42" s="124"/>
    </row>
    <row r="43" spans="1:6" ht="21.75">
      <c r="A43" s="167"/>
      <c r="B43" s="124"/>
      <c r="C43" s="124"/>
      <c r="D43" s="124"/>
      <c r="E43" s="124" t="s">
        <v>857</v>
      </c>
      <c r="F43" s="124"/>
    </row>
    <row r="44" spans="1:6" ht="21.75">
      <c r="A44" s="167"/>
      <c r="B44" s="124"/>
      <c r="C44" s="235"/>
      <c r="D44" s="167"/>
      <c r="E44" s="235"/>
      <c r="F44" s="124"/>
    </row>
    <row r="45" spans="1:6" ht="21.75">
      <c r="A45" s="167"/>
      <c r="B45" s="124"/>
      <c r="C45" s="235"/>
      <c r="D45" s="167"/>
      <c r="E45" s="235"/>
      <c r="F45" s="124"/>
    </row>
    <row r="46" spans="1:6" ht="21.75">
      <c r="A46" s="167"/>
      <c r="B46" s="124"/>
      <c r="C46" s="235"/>
      <c r="D46" s="167"/>
      <c r="E46" s="235"/>
      <c r="F46" s="124"/>
    </row>
    <row r="47" spans="1:6" ht="21.75">
      <c r="A47" s="167"/>
      <c r="B47" s="124"/>
      <c r="C47" s="235"/>
      <c r="D47" s="167"/>
      <c r="E47" s="235"/>
      <c r="F47" s="124"/>
    </row>
    <row r="48" spans="1:6" ht="21.75">
      <c r="A48" s="167"/>
      <c r="B48" s="124"/>
      <c r="C48" s="235"/>
      <c r="D48" s="167"/>
      <c r="E48" s="235"/>
      <c r="F48" s="124"/>
    </row>
    <row r="49" spans="1:6" ht="21.75">
      <c r="A49" s="167"/>
      <c r="B49" s="124"/>
      <c r="C49" s="235"/>
      <c r="D49" s="167"/>
      <c r="E49" s="235"/>
      <c r="F49" s="124"/>
    </row>
    <row r="50" spans="1:6" ht="21.75">
      <c r="A50" s="167"/>
      <c r="B50" s="124"/>
      <c r="C50" s="235"/>
      <c r="D50" s="167"/>
      <c r="E50" s="235"/>
      <c r="F50" s="124"/>
    </row>
    <row r="51" spans="1:6" ht="21.75">
      <c r="A51" s="167"/>
      <c r="B51" s="124"/>
      <c r="C51" s="235"/>
      <c r="D51" s="167"/>
      <c r="E51" s="235"/>
      <c r="F51" s="124"/>
    </row>
    <row r="52" spans="1:6" ht="21.75">
      <c r="A52" s="167"/>
      <c r="B52" s="124"/>
      <c r="C52" s="235"/>
      <c r="D52" s="167"/>
      <c r="E52" s="235"/>
      <c r="F52" s="124"/>
    </row>
    <row r="53" spans="1:6" ht="21.75">
      <c r="A53" s="167"/>
      <c r="B53" s="124"/>
      <c r="C53" s="235"/>
      <c r="D53" s="167"/>
      <c r="E53" s="235"/>
      <c r="F53" s="124"/>
    </row>
    <row r="54" spans="1:6" ht="21.75">
      <c r="A54" s="167"/>
      <c r="B54" s="124"/>
      <c r="C54" s="235"/>
      <c r="D54" s="167"/>
      <c r="E54" s="235"/>
      <c r="F54" s="124"/>
    </row>
    <row r="55" spans="1:6" ht="21.75">
      <c r="A55" s="167"/>
      <c r="B55" s="124"/>
      <c r="C55" s="235"/>
      <c r="D55" s="167"/>
      <c r="E55" s="235"/>
      <c r="F55" s="124"/>
    </row>
    <row r="56" spans="1:6" ht="21.75">
      <c r="A56" s="167"/>
      <c r="B56" s="124"/>
      <c r="C56" s="235"/>
      <c r="D56" s="167"/>
      <c r="E56" s="235"/>
      <c r="F56" s="124"/>
    </row>
    <row r="57" spans="1:6" ht="21.75">
      <c r="A57" s="167"/>
      <c r="B57" s="124"/>
      <c r="C57" s="235"/>
      <c r="D57" s="167"/>
      <c r="E57" s="235"/>
      <c r="F57" s="124"/>
    </row>
    <row r="58" spans="1:6" ht="21.75">
      <c r="A58" s="167"/>
      <c r="B58" s="124"/>
      <c r="C58" s="235"/>
      <c r="D58" s="167"/>
      <c r="E58" s="235"/>
      <c r="F58" s="124"/>
    </row>
    <row r="59" spans="1:6" ht="21.75">
      <c r="A59" s="167"/>
      <c r="B59" s="124"/>
      <c r="C59" s="235"/>
      <c r="D59" s="167"/>
      <c r="E59" s="235"/>
      <c r="F59" s="124"/>
    </row>
    <row r="60" spans="1:6" ht="21.75">
      <c r="A60" s="167"/>
      <c r="B60" s="124"/>
      <c r="C60" s="235"/>
      <c r="D60" s="167"/>
      <c r="E60" s="235"/>
      <c r="F60" s="124"/>
    </row>
    <row r="61" spans="1:6" ht="21.75">
      <c r="A61" s="167"/>
      <c r="B61" s="124"/>
      <c r="C61" s="235"/>
      <c r="D61" s="167"/>
      <c r="E61" s="235"/>
      <c r="F61" s="124"/>
    </row>
    <row r="62" spans="1:6" ht="21.75">
      <c r="A62" s="167"/>
      <c r="B62" s="124"/>
      <c r="C62" s="235"/>
      <c r="D62" s="167"/>
      <c r="E62" s="235"/>
      <c r="F62" s="124"/>
    </row>
    <row r="63" spans="1:6" ht="21.75">
      <c r="A63" s="167"/>
      <c r="B63" s="124"/>
      <c r="C63" s="235"/>
      <c r="D63" s="167"/>
      <c r="E63" s="235"/>
      <c r="F63" s="124"/>
    </row>
    <row r="64" spans="1:6" ht="21.75">
      <c r="A64" s="167"/>
      <c r="B64" s="124"/>
      <c r="C64" s="235"/>
      <c r="D64" s="167"/>
      <c r="E64" s="235"/>
      <c r="F64" s="124"/>
    </row>
    <row r="65" spans="1:6" ht="21.75">
      <c r="A65" s="167"/>
      <c r="B65" s="243"/>
      <c r="C65" s="235"/>
      <c r="D65" s="167"/>
      <c r="E65" s="235"/>
      <c r="F65" s="124"/>
    </row>
    <row r="66" spans="1:6" ht="21.75">
      <c r="A66" s="123"/>
      <c r="B66" s="88"/>
      <c r="C66" s="237"/>
      <c r="D66" s="123"/>
      <c r="E66" s="237"/>
      <c r="F66" s="88"/>
    </row>
  </sheetData>
  <mergeCells count="4">
    <mergeCell ref="A1:E1"/>
    <mergeCell ref="A2:E2"/>
    <mergeCell ref="A34:E34"/>
    <mergeCell ref="A35:E3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="75" zoomScaleNormal="75" workbookViewId="0" topLeftCell="A59">
      <selection activeCell="C72" sqref="C72"/>
    </sheetView>
  </sheetViews>
  <sheetFormatPr defaultColWidth="9.140625" defaultRowHeight="21.75"/>
  <cols>
    <col min="1" max="1" width="13.00390625" style="0" customWidth="1"/>
    <col min="2" max="2" width="61.8515625" style="0" customWidth="1"/>
  </cols>
  <sheetData>
    <row r="1" spans="1:4" ht="23.25">
      <c r="A1" s="271" t="s">
        <v>799</v>
      </c>
      <c r="B1" s="271"/>
      <c r="C1" s="271"/>
      <c r="D1" s="218" t="s">
        <v>816</v>
      </c>
    </row>
    <row r="2" spans="1:4" ht="21.75">
      <c r="A2" s="269" t="s">
        <v>800</v>
      </c>
      <c r="B2" s="270"/>
      <c r="C2" s="270"/>
      <c r="D2" s="111"/>
    </row>
    <row r="3" spans="1:4" ht="21.75">
      <c r="A3" s="111"/>
      <c r="B3" s="151"/>
      <c r="C3" s="111"/>
      <c r="D3" s="111"/>
    </row>
    <row r="4" spans="1:4" ht="21.75">
      <c r="A4" s="219" t="s">
        <v>441</v>
      </c>
      <c r="B4" s="219" t="s">
        <v>801</v>
      </c>
      <c r="C4" s="219" t="s">
        <v>443</v>
      </c>
      <c r="D4" s="219" t="s">
        <v>444</v>
      </c>
    </row>
    <row r="5" spans="1:4" ht="21.75">
      <c r="A5" s="220"/>
      <c r="B5" s="221" t="s">
        <v>776</v>
      </c>
      <c r="C5" s="220"/>
      <c r="D5" s="220"/>
    </row>
    <row r="6" spans="1:4" ht="21.75">
      <c r="A6" s="81" t="s">
        <v>777</v>
      </c>
      <c r="B6" s="178" t="s">
        <v>778</v>
      </c>
      <c r="C6" s="81">
        <v>2</v>
      </c>
      <c r="D6" s="81">
        <v>4</v>
      </c>
    </row>
    <row r="7" spans="1:4" ht="21.75">
      <c r="A7" s="81" t="s">
        <v>779</v>
      </c>
      <c r="B7" s="178" t="s">
        <v>780</v>
      </c>
      <c r="C7" s="81">
        <v>2</v>
      </c>
      <c r="D7" s="81">
        <v>3</v>
      </c>
    </row>
    <row r="8" spans="1:4" ht="21.75">
      <c r="A8" s="81" t="s">
        <v>562</v>
      </c>
      <c r="B8" s="178" t="s">
        <v>781</v>
      </c>
      <c r="C8" s="81">
        <v>2</v>
      </c>
      <c r="D8" s="81">
        <v>2</v>
      </c>
    </row>
    <row r="9" spans="1:4" ht="21.75">
      <c r="A9" s="222"/>
      <c r="B9" s="222"/>
      <c r="C9" s="222"/>
      <c r="D9" s="222"/>
    </row>
    <row r="10" spans="1:4" ht="21.75">
      <c r="A10" s="171"/>
      <c r="B10" s="223" t="s">
        <v>445</v>
      </c>
      <c r="C10" s="171"/>
      <c r="D10" s="171"/>
    </row>
    <row r="11" spans="1:4" ht="21.75">
      <c r="A11" s="81"/>
      <c r="B11" s="224" t="s">
        <v>802</v>
      </c>
      <c r="C11" s="81"/>
      <c r="D11" s="225"/>
    </row>
    <row r="12" spans="1:4" ht="21.75">
      <c r="A12" s="81" t="s">
        <v>446</v>
      </c>
      <c r="B12" s="160" t="s">
        <v>447</v>
      </c>
      <c r="C12" s="81">
        <v>3</v>
      </c>
      <c r="D12" s="225">
        <v>3</v>
      </c>
    </row>
    <row r="13" spans="1:4" ht="21.75">
      <c r="A13" s="81" t="s">
        <v>448</v>
      </c>
      <c r="B13" s="160" t="s">
        <v>449</v>
      </c>
      <c r="C13" s="81">
        <v>3</v>
      </c>
      <c r="D13" s="225">
        <v>3</v>
      </c>
    </row>
    <row r="14" spans="1:4" ht="21.75">
      <c r="A14" s="81"/>
      <c r="B14" s="224" t="s">
        <v>803</v>
      </c>
      <c r="C14" s="81"/>
      <c r="D14" s="225"/>
    </row>
    <row r="15" spans="1:4" ht="21.75">
      <c r="A15" s="81" t="s">
        <v>450</v>
      </c>
      <c r="B15" s="160" t="s">
        <v>451</v>
      </c>
      <c r="C15" s="81">
        <v>3</v>
      </c>
      <c r="D15" s="225">
        <v>4</v>
      </c>
    </row>
    <row r="16" spans="1:4" ht="21.75">
      <c r="A16" s="81" t="s">
        <v>804</v>
      </c>
      <c r="B16" s="160" t="s">
        <v>805</v>
      </c>
      <c r="C16" s="81">
        <v>3</v>
      </c>
      <c r="D16" s="225">
        <v>4</v>
      </c>
    </row>
    <row r="17" spans="1:4" ht="21.75">
      <c r="A17" s="81" t="s">
        <v>452</v>
      </c>
      <c r="B17" s="160" t="s">
        <v>453</v>
      </c>
      <c r="C17" s="81">
        <v>3</v>
      </c>
      <c r="D17" s="225">
        <v>4</v>
      </c>
    </row>
    <row r="18" spans="1:4" ht="21.75">
      <c r="A18" s="81" t="s">
        <v>454</v>
      </c>
      <c r="B18" s="160" t="s">
        <v>455</v>
      </c>
      <c r="C18" s="81">
        <v>3</v>
      </c>
      <c r="D18" s="81">
        <v>4</v>
      </c>
    </row>
    <row r="19" spans="1:4" ht="21.75">
      <c r="A19" s="81" t="s">
        <v>806</v>
      </c>
      <c r="B19" s="160" t="s">
        <v>807</v>
      </c>
      <c r="C19" s="137">
        <v>3</v>
      </c>
      <c r="D19" s="137">
        <v>4</v>
      </c>
    </row>
    <row r="20" spans="1:4" ht="21.75">
      <c r="A20" s="81" t="s">
        <v>808</v>
      </c>
      <c r="B20" s="160" t="s">
        <v>809</v>
      </c>
      <c r="C20" s="81">
        <v>3</v>
      </c>
      <c r="D20" s="225">
        <v>4</v>
      </c>
    </row>
    <row r="21" spans="1:4" ht="21.75">
      <c r="A21" s="81"/>
      <c r="B21" s="224" t="s">
        <v>456</v>
      </c>
      <c r="C21" s="81"/>
      <c r="D21" s="225"/>
    </row>
    <row r="22" spans="1:4" ht="21.75">
      <c r="A22" s="81" t="s">
        <v>457</v>
      </c>
      <c r="B22" s="160" t="s">
        <v>458</v>
      </c>
      <c r="C22" s="81">
        <v>3</v>
      </c>
      <c r="D22" s="225">
        <v>4</v>
      </c>
    </row>
    <row r="23" spans="1:4" ht="21.75">
      <c r="A23" s="81" t="s">
        <v>459</v>
      </c>
      <c r="B23" s="160" t="s">
        <v>460</v>
      </c>
      <c r="C23" s="81">
        <v>3</v>
      </c>
      <c r="D23" s="225">
        <v>4</v>
      </c>
    </row>
    <row r="24" spans="1:4" ht="21.75">
      <c r="A24" s="81" t="s">
        <v>461</v>
      </c>
      <c r="B24" s="160" t="s">
        <v>769</v>
      </c>
      <c r="C24" s="81">
        <v>3</v>
      </c>
      <c r="D24" s="225">
        <v>4</v>
      </c>
    </row>
    <row r="25" spans="1:4" ht="21.75">
      <c r="A25" s="137"/>
      <c r="B25" s="226"/>
      <c r="C25" s="137"/>
      <c r="D25" s="227"/>
    </row>
    <row r="26" spans="1:4" ht="21.75">
      <c r="A26" s="78"/>
      <c r="B26" s="223" t="s">
        <v>810</v>
      </c>
      <c r="C26" s="78"/>
      <c r="D26" s="228"/>
    </row>
    <row r="27" spans="1:4" ht="21.75">
      <c r="A27" s="78" t="s">
        <v>463</v>
      </c>
      <c r="B27" s="171" t="s">
        <v>464</v>
      </c>
      <c r="C27" s="78">
        <v>3</v>
      </c>
      <c r="D27" s="228">
        <v>4</v>
      </c>
    </row>
    <row r="28" spans="1:4" ht="21.75">
      <c r="A28" s="78" t="s">
        <v>465</v>
      </c>
      <c r="B28" s="171" t="s">
        <v>466</v>
      </c>
      <c r="C28" s="78">
        <v>3</v>
      </c>
      <c r="D28" s="228">
        <v>4</v>
      </c>
    </row>
    <row r="29" spans="1:4" ht="21.75">
      <c r="A29" s="78" t="s">
        <v>467</v>
      </c>
      <c r="B29" s="171" t="s">
        <v>468</v>
      </c>
      <c r="C29" s="78">
        <v>3</v>
      </c>
      <c r="D29" s="228">
        <v>4</v>
      </c>
    </row>
    <row r="30" spans="1:4" ht="21.75">
      <c r="A30" s="78" t="s">
        <v>469</v>
      </c>
      <c r="B30" s="171" t="s">
        <v>789</v>
      </c>
      <c r="C30" s="78">
        <v>3</v>
      </c>
      <c r="D30" s="228">
        <v>4</v>
      </c>
    </row>
    <row r="31" spans="1:4" ht="21.75">
      <c r="A31" s="78" t="s">
        <v>471</v>
      </c>
      <c r="B31" s="171" t="s">
        <v>472</v>
      </c>
      <c r="C31" s="78">
        <v>3</v>
      </c>
      <c r="D31" s="228">
        <v>4</v>
      </c>
    </row>
    <row r="32" spans="1:4" ht="21.75">
      <c r="A32" s="78" t="s">
        <v>473</v>
      </c>
      <c r="B32" s="171" t="s">
        <v>811</v>
      </c>
      <c r="C32" s="78">
        <v>3</v>
      </c>
      <c r="D32" s="228">
        <v>4</v>
      </c>
    </row>
    <row r="33" spans="1:4" ht="21.75">
      <c r="A33" s="78" t="s">
        <v>474</v>
      </c>
      <c r="B33" s="171" t="s">
        <v>475</v>
      </c>
      <c r="C33" s="78">
        <v>3</v>
      </c>
      <c r="D33" s="228">
        <v>4</v>
      </c>
    </row>
    <row r="34" spans="1:4" ht="21.75">
      <c r="A34" s="78" t="s">
        <v>476</v>
      </c>
      <c r="B34" s="171" t="s">
        <v>477</v>
      </c>
      <c r="C34" s="78">
        <v>1</v>
      </c>
      <c r="D34" s="228">
        <v>2</v>
      </c>
    </row>
    <row r="35" spans="1:4" ht="21.75">
      <c r="A35" s="148" t="s">
        <v>478</v>
      </c>
      <c r="B35" s="161" t="s">
        <v>479</v>
      </c>
      <c r="C35" s="148">
        <v>3</v>
      </c>
      <c r="D35" s="232">
        <v>4</v>
      </c>
    </row>
    <row r="36" spans="1:4" ht="23.25">
      <c r="A36" s="271" t="s">
        <v>799</v>
      </c>
      <c r="B36" s="271"/>
      <c r="C36" s="271"/>
      <c r="D36" s="218" t="s">
        <v>440</v>
      </c>
    </row>
    <row r="37" spans="1:4" ht="21.75">
      <c r="A37" s="269" t="s">
        <v>800</v>
      </c>
      <c r="B37" s="270"/>
      <c r="C37" s="270"/>
      <c r="D37" s="111"/>
    </row>
    <row r="38" spans="1:4" ht="21.75">
      <c r="A38" s="111"/>
      <c r="B38" s="151" t="s">
        <v>812</v>
      </c>
      <c r="C38" s="111"/>
      <c r="D38" s="111"/>
    </row>
    <row r="39" spans="1:4" ht="21.75">
      <c r="A39" s="219" t="s">
        <v>441</v>
      </c>
      <c r="B39" s="219" t="s">
        <v>801</v>
      </c>
      <c r="C39" s="219" t="s">
        <v>443</v>
      </c>
      <c r="D39" s="219" t="s">
        <v>444</v>
      </c>
    </row>
    <row r="40" spans="1:4" ht="22.5" customHeight="1">
      <c r="A40" s="220"/>
      <c r="B40" s="229" t="s">
        <v>813</v>
      </c>
      <c r="C40" s="220"/>
      <c r="D40" s="220"/>
    </row>
    <row r="41" spans="1:4" ht="21.75">
      <c r="A41" s="81" t="s">
        <v>480</v>
      </c>
      <c r="B41" s="160" t="s">
        <v>481</v>
      </c>
      <c r="C41" s="81">
        <v>3</v>
      </c>
      <c r="D41" s="81">
        <v>5</v>
      </c>
    </row>
    <row r="42" spans="1:4" ht="21.75">
      <c r="A42" s="78" t="s">
        <v>548</v>
      </c>
      <c r="B42" s="171" t="s">
        <v>482</v>
      </c>
      <c r="C42" s="78">
        <v>3</v>
      </c>
      <c r="D42" s="228">
        <v>5</v>
      </c>
    </row>
    <row r="43" spans="1:4" ht="21.75">
      <c r="A43" s="78" t="s">
        <v>483</v>
      </c>
      <c r="B43" s="171" t="s">
        <v>484</v>
      </c>
      <c r="C43" s="78">
        <v>3</v>
      </c>
      <c r="D43" s="228">
        <v>5</v>
      </c>
    </row>
    <row r="44" spans="1:4" ht="21.75">
      <c r="A44" s="78" t="s">
        <v>485</v>
      </c>
      <c r="B44" s="171" t="s">
        <v>486</v>
      </c>
      <c r="C44" s="78">
        <v>3</v>
      </c>
      <c r="D44" s="228">
        <v>5</v>
      </c>
    </row>
    <row r="45" spans="1:4" ht="21.75">
      <c r="A45" s="78" t="s">
        <v>487</v>
      </c>
      <c r="B45" s="171" t="s">
        <v>488</v>
      </c>
      <c r="C45" s="78">
        <v>3</v>
      </c>
      <c r="D45" s="228">
        <v>5</v>
      </c>
    </row>
    <row r="46" spans="1:4" ht="21.75">
      <c r="A46" s="78" t="s">
        <v>814</v>
      </c>
      <c r="B46" s="171" t="s">
        <v>489</v>
      </c>
      <c r="C46" s="78" t="s">
        <v>174</v>
      </c>
      <c r="D46" s="228" t="s">
        <v>174</v>
      </c>
    </row>
    <row r="47" spans="1:4" ht="21.75">
      <c r="A47" s="78" t="s">
        <v>490</v>
      </c>
      <c r="B47" s="171" t="s">
        <v>491</v>
      </c>
      <c r="C47" s="78">
        <v>3</v>
      </c>
      <c r="D47" s="228">
        <v>4</v>
      </c>
    </row>
    <row r="48" spans="1:4" ht="21.75">
      <c r="A48" s="78" t="s">
        <v>492</v>
      </c>
      <c r="B48" s="171" t="s">
        <v>493</v>
      </c>
      <c r="C48" s="78">
        <v>2</v>
      </c>
      <c r="D48" s="228">
        <v>3</v>
      </c>
    </row>
    <row r="49" spans="1:4" ht="21.75">
      <c r="A49" s="78" t="s">
        <v>494</v>
      </c>
      <c r="B49" s="171" t="s">
        <v>637</v>
      </c>
      <c r="C49" s="78">
        <v>2</v>
      </c>
      <c r="D49" s="228">
        <v>3</v>
      </c>
    </row>
    <row r="50" spans="1:4" ht="21.75">
      <c r="A50" s="78"/>
      <c r="B50" s="171"/>
      <c r="C50" s="78"/>
      <c r="D50" s="228"/>
    </row>
    <row r="51" spans="1:4" ht="21.75">
      <c r="A51" s="78"/>
      <c r="B51" s="230" t="s">
        <v>815</v>
      </c>
      <c r="C51" s="78"/>
      <c r="D51" s="81"/>
    </row>
    <row r="52" spans="1:4" ht="21.75">
      <c r="A52" s="78" t="s">
        <v>792</v>
      </c>
      <c r="B52" s="171" t="s">
        <v>791</v>
      </c>
      <c r="C52" s="78">
        <v>4</v>
      </c>
      <c r="D52" s="81" t="s">
        <v>174</v>
      </c>
    </row>
    <row r="53" spans="1:4" ht="21.75">
      <c r="A53" s="78"/>
      <c r="B53" s="171"/>
      <c r="C53" s="78"/>
      <c r="D53" s="228"/>
    </row>
    <row r="54" spans="1:4" ht="21.75">
      <c r="A54" s="78"/>
      <c r="B54" s="171"/>
      <c r="C54" s="78"/>
      <c r="D54" s="228"/>
    </row>
    <row r="55" spans="1:4" ht="21.75">
      <c r="A55" s="78"/>
      <c r="B55" s="171"/>
      <c r="C55" s="78"/>
      <c r="D55" s="228"/>
    </row>
    <row r="56" spans="1:4" ht="21.75">
      <c r="A56" s="78"/>
      <c r="B56" s="171"/>
      <c r="C56" s="78"/>
      <c r="D56" s="228"/>
    </row>
    <row r="57" spans="1:4" ht="21.75">
      <c r="A57" s="78"/>
      <c r="B57" s="171"/>
      <c r="C57" s="78"/>
      <c r="D57" s="228"/>
    </row>
    <row r="58" spans="1:4" ht="21.75">
      <c r="A58" s="78"/>
      <c r="B58" s="171"/>
      <c r="C58" s="78"/>
      <c r="D58" s="228"/>
    </row>
    <row r="59" spans="1:4" ht="21.75">
      <c r="A59" s="78"/>
      <c r="B59" s="171"/>
      <c r="C59" s="78"/>
      <c r="D59" s="228"/>
    </row>
    <row r="60" spans="1:4" ht="21.75">
      <c r="A60" s="78"/>
      <c r="B60" s="171"/>
      <c r="C60" s="78"/>
      <c r="D60" s="228"/>
    </row>
    <row r="61" spans="1:4" ht="21.75">
      <c r="A61" s="78"/>
      <c r="B61" s="171"/>
      <c r="C61" s="78"/>
      <c r="D61" s="228"/>
    </row>
    <row r="62" spans="1:4" ht="21.75">
      <c r="A62" s="78"/>
      <c r="B62" s="171"/>
      <c r="C62" s="78"/>
      <c r="D62" s="228"/>
    </row>
    <row r="63" spans="1:4" ht="21.75">
      <c r="A63" s="78"/>
      <c r="B63" s="171"/>
      <c r="C63" s="78"/>
      <c r="D63" s="228"/>
    </row>
    <row r="64" spans="1:4" ht="21.75">
      <c r="A64" s="78"/>
      <c r="B64" s="171"/>
      <c r="C64" s="78"/>
      <c r="D64" s="228"/>
    </row>
    <row r="65" spans="1:4" ht="21.75">
      <c r="A65" s="78"/>
      <c r="B65" s="171"/>
      <c r="C65" s="78"/>
      <c r="D65" s="228"/>
    </row>
    <row r="66" spans="1:4" ht="21.75">
      <c r="A66" s="78"/>
      <c r="B66" s="171"/>
      <c r="C66" s="78"/>
      <c r="D66" s="228"/>
    </row>
    <row r="67" spans="1:4" ht="21.75">
      <c r="A67" s="78"/>
      <c r="B67" s="231"/>
      <c r="C67" s="78"/>
      <c r="D67" s="228"/>
    </row>
    <row r="68" spans="1:4" ht="21.75">
      <c r="A68" s="78"/>
      <c r="B68" s="171"/>
      <c r="C68" s="78"/>
      <c r="D68" s="228"/>
    </row>
    <row r="69" spans="1:4" ht="21.75">
      <c r="A69" s="148"/>
      <c r="B69" s="161"/>
      <c r="C69" s="148"/>
      <c r="D69" s="232"/>
    </row>
  </sheetData>
  <mergeCells count="4">
    <mergeCell ref="A37:C37"/>
    <mergeCell ref="A36:C36"/>
    <mergeCell ref="A2:C2"/>
    <mergeCell ref="A1:C1"/>
  </mergeCells>
  <printOptions horizontalCentered="1"/>
  <pageMargins left="0.7480314960629921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H7" sqref="H7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421875" style="0" customWidth="1"/>
    <col min="4" max="5" width="4.71093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7109375" style="0" customWidth="1"/>
  </cols>
  <sheetData>
    <row r="1" spans="1:10" ht="21.75">
      <c r="A1" s="268" t="s">
        <v>738</v>
      </c>
      <c r="B1" s="268"/>
      <c r="C1" s="268"/>
      <c r="D1" s="268"/>
      <c r="E1" s="268"/>
      <c r="F1" s="268"/>
      <c r="G1" s="268"/>
      <c r="H1" s="268"/>
      <c r="I1" s="275" t="s">
        <v>739</v>
      </c>
      <c r="J1" s="275"/>
    </row>
    <row r="2" spans="1:10" ht="21.75">
      <c r="A2" s="269" t="s">
        <v>695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21.75">
      <c r="A3" s="269" t="s">
        <v>740</v>
      </c>
      <c r="B3" s="269"/>
      <c r="C3" s="269"/>
      <c r="D3" s="270"/>
      <c r="E3" s="270"/>
      <c r="F3" s="270"/>
      <c r="G3" s="270"/>
      <c r="H3" s="270"/>
      <c r="I3" s="270"/>
      <c r="J3" s="270"/>
    </row>
    <row r="4" spans="1:10" ht="21.75">
      <c r="A4" s="151"/>
      <c r="B4" s="151"/>
      <c r="C4" s="151"/>
      <c r="D4" s="199"/>
      <c r="E4" s="199"/>
      <c r="F4" s="199"/>
      <c r="G4" s="199"/>
      <c r="H4" s="199"/>
      <c r="I4" s="199"/>
      <c r="J4" s="199"/>
    </row>
    <row r="5" spans="1:10" ht="21.75">
      <c r="A5" s="276" t="s">
        <v>741</v>
      </c>
      <c r="B5" s="265"/>
      <c r="C5" s="266"/>
      <c r="D5" s="200" t="s">
        <v>742</v>
      </c>
      <c r="E5" s="200" t="s">
        <v>743</v>
      </c>
      <c r="F5" s="276" t="s">
        <v>744</v>
      </c>
      <c r="G5" s="265"/>
      <c r="H5" s="266"/>
      <c r="I5" s="200" t="s">
        <v>742</v>
      </c>
      <c r="J5" s="200" t="s">
        <v>743</v>
      </c>
    </row>
    <row r="6" spans="1:10" ht="21.75">
      <c r="A6" s="272" t="s">
        <v>745</v>
      </c>
      <c r="B6" s="273"/>
      <c r="C6" s="274"/>
      <c r="D6" s="201"/>
      <c r="E6" s="202"/>
      <c r="F6" s="272" t="s">
        <v>745</v>
      </c>
      <c r="G6" s="273"/>
      <c r="H6" s="274"/>
      <c r="I6" s="202"/>
      <c r="J6" s="203"/>
    </row>
    <row r="7" spans="1:10" ht="21.75">
      <c r="A7" s="204"/>
      <c r="B7" s="205" t="s">
        <v>746</v>
      </c>
      <c r="C7" s="206" t="s">
        <v>747</v>
      </c>
      <c r="D7" s="207">
        <v>3</v>
      </c>
      <c r="E7" s="207">
        <v>3</v>
      </c>
      <c r="F7" s="205"/>
      <c r="G7" s="205" t="s">
        <v>748</v>
      </c>
      <c r="H7" s="206" t="s">
        <v>749</v>
      </c>
      <c r="I7" s="207">
        <v>2</v>
      </c>
      <c r="J7" s="207">
        <v>3</v>
      </c>
    </row>
    <row r="8" spans="1:10" ht="21.75">
      <c r="A8" s="204"/>
      <c r="B8" s="205" t="s">
        <v>750</v>
      </c>
      <c r="C8" s="206" t="s">
        <v>751</v>
      </c>
      <c r="D8" s="207">
        <v>2</v>
      </c>
      <c r="E8" s="207">
        <v>3</v>
      </c>
      <c r="F8" s="205"/>
      <c r="G8" s="205" t="s">
        <v>752</v>
      </c>
      <c r="H8" s="206" t="s">
        <v>753</v>
      </c>
      <c r="I8" s="207">
        <v>3</v>
      </c>
      <c r="J8" s="207">
        <v>3</v>
      </c>
    </row>
    <row r="9" spans="1:10" ht="21.75">
      <c r="A9" s="204"/>
      <c r="B9" s="208" t="s">
        <v>754</v>
      </c>
      <c r="C9" s="208" t="s">
        <v>755</v>
      </c>
      <c r="D9" s="207">
        <v>1</v>
      </c>
      <c r="E9" s="209">
        <v>1</v>
      </c>
      <c r="F9" s="205"/>
      <c r="G9" s="205" t="s">
        <v>756</v>
      </c>
      <c r="H9" s="206" t="s">
        <v>757</v>
      </c>
      <c r="I9" s="207">
        <v>2</v>
      </c>
      <c r="J9" s="207">
        <v>2</v>
      </c>
    </row>
    <row r="10" spans="1:10" ht="21.75">
      <c r="A10" s="204"/>
      <c r="B10" s="208" t="s">
        <v>758</v>
      </c>
      <c r="C10" s="208" t="s">
        <v>759</v>
      </c>
      <c r="D10" s="207">
        <v>3</v>
      </c>
      <c r="E10" s="209">
        <v>4</v>
      </c>
      <c r="F10" s="205"/>
      <c r="G10" s="205"/>
      <c r="H10" s="206"/>
      <c r="I10" s="207"/>
      <c r="J10" s="207"/>
    </row>
    <row r="11" spans="1:10" ht="21.75">
      <c r="A11" s="204"/>
      <c r="B11" s="205" t="s">
        <v>760</v>
      </c>
      <c r="C11" s="206" t="s">
        <v>761</v>
      </c>
      <c r="D11" s="207">
        <v>1</v>
      </c>
      <c r="E11" s="207">
        <v>1</v>
      </c>
      <c r="F11" s="205"/>
      <c r="G11" s="205"/>
      <c r="H11" s="206"/>
      <c r="I11" s="207"/>
      <c r="J11" s="207"/>
    </row>
    <row r="12" spans="1:10" ht="21.75">
      <c r="A12" s="204"/>
      <c r="B12" s="205"/>
      <c r="C12" s="206"/>
      <c r="D12" s="207"/>
      <c r="E12" s="207"/>
      <c r="F12" s="205"/>
      <c r="G12" s="208"/>
      <c r="H12" s="208"/>
      <c r="I12" s="207"/>
      <c r="J12" s="209"/>
    </row>
    <row r="13" spans="1:10" ht="21.75">
      <c r="A13" s="210" t="s">
        <v>762</v>
      </c>
      <c r="B13" s="205"/>
      <c r="C13" s="206"/>
      <c r="D13" s="207"/>
      <c r="E13" s="207"/>
      <c r="F13" s="210" t="s">
        <v>762</v>
      </c>
      <c r="G13" s="208"/>
      <c r="H13" s="208"/>
      <c r="I13" s="207"/>
      <c r="J13" s="209"/>
    </row>
    <row r="14" spans="1:10" ht="21.75">
      <c r="A14" s="210"/>
      <c r="B14" s="211" t="s">
        <v>763</v>
      </c>
      <c r="C14" s="206"/>
      <c r="D14" s="207"/>
      <c r="E14" s="207"/>
      <c r="F14" s="211"/>
      <c r="G14" s="211" t="s">
        <v>763</v>
      </c>
      <c r="H14" s="208"/>
      <c r="I14" s="207"/>
      <c r="J14" s="209"/>
    </row>
    <row r="15" spans="1:10" ht="21.75">
      <c r="A15" s="204"/>
      <c r="B15" s="208" t="s">
        <v>764</v>
      </c>
      <c r="C15" s="208" t="s">
        <v>765</v>
      </c>
      <c r="D15" s="207">
        <v>3</v>
      </c>
      <c r="E15" s="209">
        <v>3</v>
      </c>
      <c r="F15" s="205"/>
      <c r="G15" s="208" t="s">
        <v>766</v>
      </c>
      <c r="H15" s="208" t="s">
        <v>767</v>
      </c>
      <c r="I15" s="207">
        <v>3</v>
      </c>
      <c r="J15" s="209">
        <v>4</v>
      </c>
    </row>
    <row r="16" spans="1:10" ht="21.75">
      <c r="A16" s="204"/>
      <c r="B16" s="205" t="s">
        <v>457</v>
      </c>
      <c r="C16" s="206" t="s">
        <v>458</v>
      </c>
      <c r="D16" s="207">
        <v>3</v>
      </c>
      <c r="E16" s="207">
        <v>4</v>
      </c>
      <c r="F16" s="205"/>
      <c r="G16" s="211" t="s">
        <v>768</v>
      </c>
      <c r="H16" s="206"/>
      <c r="I16" s="207"/>
      <c r="J16" s="207"/>
    </row>
    <row r="17" spans="1:10" ht="21.75">
      <c r="A17" s="204"/>
      <c r="B17" s="208" t="s">
        <v>459</v>
      </c>
      <c r="C17" s="208" t="s">
        <v>460</v>
      </c>
      <c r="D17" s="207">
        <v>3</v>
      </c>
      <c r="E17" s="209">
        <v>4</v>
      </c>
      <c r="F17" s="205"/>
      <c r="G17" s="208" t="s">
        <v>463</v>
      </c>
      <c r="H17" s="208" t="s">
        <v>464</v>
      </c>
      <c r="I17" s="207">
        <v>3</v>
      </c>
      <c r="J17" s="209">
        <v>4</v>
      </c>
    </row>
    <row r="18" spans="1:10" ht="21.75">
      <c r="A18" s="204"/>
      <c r="B18" s="205" t="s">
        <v>461</v>
      </c>
      <c r="C18" s="206" t="s">
        <v>769</v>
      </c>
      <c r="D18" s="207">
        <v>3</v>
      </c>
      <c r="E18" s="207">
        <v>4</v>
      </c>
      <c r="F18" s="205"/>
      <c r="G18" s="208" t="s">
        <v>465</v>
      </c>
      <c r="H18" s="208" t="s">
        <v>466</v>
      </c>
      <c r="I18" s="207">
        <v>3</v>
      </c>
      <c r="J18" s="209">
        <v>4</v>
      </c>
    </row>
    <row r="19" spans="1:10" ht="21.75">
      <c r="A19" s="204"/>
      <c r="B19" s="211"/>
      <c r="C19" s="206"/>
      <c r="D19" s="207"/>
      <c r="E19" s="207"/>
      <c r="F19" s="205"/>
      <c r="G19" s="208" t="s">
        <v>467</v>
      </c>
      <c r="H19" s="208" t="s">
        <v>535</v>
      </c>
      <c r="I19" s="207">
        <v>3</v>
      </c>
      <c r="J19" s="209">
        <v>4</v>
      </c>
    </row>
    <row r="20" spans="1:10" ht="21.75">
      <c r="A20" s="204"/>
      <c r="B20" s="208"/>
      <c r="C20" s="208"/>
      <c r="D20" s="207"/>
      <c r="E20" s="209"/>
      <c r="F20" s="205"/>
      <c r="G20" s="208"/>
      <c r="H20" s="208" t="s">
        <v>536</v>
      </c>
      <c r="I20" s="207"/>
      <c r="J20" s="209"/>
    </row>
    <row r="21" spans="1:10" ht="21.75">
      <c r="A21" s="204"/>
      <c r="B21" s="208"/>
      <c r="C21" s="208"/>
      <c r="D21" s="207"/>
      <c r="E21" s="209"/>
      <c r="F21" s="205"/>
      <c r="G21" s="211" t="s">
        <v>770</v>
      </c>
      <c r="H21" s="208"/>
      <c r="I21" s="207"/>
      <c r="J21" s="209"/>
    </row>
    <row r="22" spans="1:10" ht="21.75">
      <c r="A22" s="210"/>
      <c r="B22" s="208"/>
      <c r="C22" s="208"/>
      <c r="D22" s="207"/>
      <c r="E22" s="209"/>
      <c r="F22" s="210"/>
      <c r="G22" s="208" t="s">
        <v>485</v>
      </c>
      <c r="H22" s="208" t="s">
        <v>486</v>
      </c>
      <c r="I22" s="207">
        <v>3</v>
      </c>
      <c r="J22" s="209">
        <v>5</v>
      </c>
    </row>
    <row r="23" spans="1:10" ht="21.75">
      <c r="A23" s="210"/>
      <c r="B23" s="208"/>
      <c r="C23" s="208"/>
      <c r="D23" s="207"/>
      <c r="E23" s="209"/>
      <c r="F23" s="210"/>
      <c r="G23" s="208"/>
      <c r="H23" s="208"/>
      <c r="I23" s="207"/>
      <c r="J23" s="209"/>
    </row>
    <row r="24" spans="1:10" ht="21.75">
      <c r="A24" s="210" t="s">
        <v>771</v>
      </c>
      <c r="B24" s="208"/>
      <c r="C24" s="208"/>
      <c r="D24" s="207"/>
      <c r="E24" s="209"/>
      <c r="F24" s="210" t="s">
        <v>771</v>
      </c>
      <c r="G24" s="208"/>
      <c r="H24" s="208"/>
      <c r="I24" s="207"/>
      <c r="J24" s="209"/>
    </row>
    <row r="25" spans="1:10" ht="21.75">
      <c r="A25" s="204"/>
      <c r="B25" s="208" t="s">
        <v>772</v>
      </c>
      <c r="C25" s="208" t="s">
        <v>773</v>
      </c>
      <c r="D25" s="207" t="s">
        <v>691</v>
      </c>
      <c r="E25" s="209">
        <v>2</v>
      </c>
      <c r="F25" s="204"/>
      <c r="G25" s="208" t="s">
        <v>774</v>
      </c>
      <c r="H25" s="208" t="s">
        <v>775</v>
      </c>
      <c r="I25" s="207" t="s">
        <v>691</v>
      </c>
      <c r="J25" s="209">
        <v>2</v>
      </c>
    </row>
    <row r="26" spans="1:10" ht="21.75">
      <c r="A26" s="204"/>
      <c r="B26" s="208"/>
      <c r="C26" s="208"/>
      <c r="D26" s="207"/>
      <c r="E26" s="209"/>
      <c r="F26" s="204"/>
      <c r="G26" s="208"/>
      <c r="H26" s="208"/>
      <c r="I26" s="207"/>
      <c r="J26" s="209"/>
    </row>
    <row r="27" spans="1:10" ht="21.75">
      <c r="A27" s="204"/>
      <c r="B27" s="208"/>
      <c r="C27" s="208"/>
      <c r="D27" s="207"/>
      <c r="E27" s="209"/>
      <c r="F27" s="205"/>
      <c r="G27" s="208"/>
      <c r="H27" s="208"/>
      <c r="I27" s="207"/>
      <c r="J27" s="209"/>
    </row>
    <row r="28" spans="1:10" ht="21.75">
      <c r="A28" s="210" t="s">
        <v>776</v>
      </c>
      <c r="B28" s="111"/>
      <c r="C28" s="208"/>
      <c r="D28" s="207"/>
      <c r="E28" s="209"/>
      <c r="F28" s="205"/>
      <c r="G28" s="208"/>
      <c r="H28" s="208"/>
      <c r="I28" s="207"/>
      <c r="J28" s="209"/>
    </row>
    <row r="29" spans="1:10" ht="21.75">
      <c r="A29" s="204"/>
      <c r="B29" s="208" t="s">
        <v>777</v>
      </c>
      <c r="C29" s="208" t="s">
        <v>778</v>
      </c>
      <c r="D29" s="207">
        <v>2</v>
      </c>
      <c r="E29" s="209">
        <v>4</v>
      </c>
      <c r="F29" s="205"/>
      <c r="G29" s="208"/>
      <c r="H29" s="208"/>
      <c r="I29" s="207"/>
      <c r="J29" s="209"/>
    </row>
    <row r="30" spans="1:10" ht="21.75">
      <c r="A30" s="204"/>
      <c r="B30" s="208" t="s">
        <v>779</v>
      </c>
      <c r="C30" s="208" t="s">
        <v>780</v>
      </c>
      <c r="D30" s="207">
        <v>2</v>
      </c>
      <c r="E30" s="209">
        <v>3</v>
      </c>
      <c r="F30" s="205"/>
      <c r="G30" s="208"/>
      <c r="H30" s="208"/>
      <c r="I30" s="207"/>
      <c r="J30" s="209"/>
    </row>
    <row r="31" spans="1:10" ht="21.75">
      <c r="A31" s="204"/>
      <c r="B31" s="208" t="s">
        <v>562</v>
      </c>
      <c r="C31" s="208" t="s">
        <v>781</v>
      </c>
      <c r="D31" s="207">
        <v>2</v>
      </c>
      <c r="E31" s="209">
        <v>2</v>
      </c>
      <c r="F31" s="205"/>
      <c r="G31" s="208"/>
      <c r="H31" s="208"/>
      <c r="I31" s="207"/>
      <c r="J31" s="209"/>
    </row>
    <row r="32" spans="1:10" ht="21.75">
      <c r="A32" s="204"/>
      <c r="B32" s="208"/>
      <c r="C32" s="208"/>
      <c r="D32" s="207"/>
      <c r="E32" s="209"/>
      <c r="F32" s="205"/>
      <c r="G32" s="208"/>
      <c r="H32" s="208"/>
      <c r="I32" s="207"/>
      <c r="J32" s="209"/>
    </row>
    <row r="33" spans="1:10" ht="21.75">
      <c r="A33" s="204"/>
      <c r="B33" s="208"/>
      <c r="C33" s="208"/>
      <c r="D33" s="201"/>
      <c r="E33" s="206"/>
      <c r="F33" s="208"/>
      <c r="G33" s="208"/>
      <c r="H33" s="208"/>
      <c r="I33" s="201"/>
      <c r="J33" s="201"/>
    </row>
    <row r="34" spans="1:10" ht="21.75">
      <c r="A34" s="212"/>
      <c r="B34" s="213"/>
      <c r="C34" s="214" t="s">
        <v>170</v>
      </c>
      <c r="D34" s="215">
        <v>22</v>
      </c>
      <c r="E34" s="216">
        <v>29</v>
      </c>
      <c r="F34" s="213"/>
      <c r="G34" s="213"/>
      <c r="H34" s="214" t="s">
        <v>170</v>
      </c>
      <c r="I34" s="215">
        <v>22</v>
      </c>
      <c r="J34" s="215">
        <v>31</v>
      </c>
    </row>
    <row r="35" spans="1:10" ht="21.75">
      <c r="A35" s="268"/>
      <c r="B35" s="268"/>
      <c r="C35" s="268"/>
      <c r="D35" s="268"/>
      <c r="E35" s="268"/>
      <c r="F35" s="268"/>
      <c r="G35" s="268"/>
      <c r="H35" s="268"/>
      <c r="I35" s="275" t="s">
        <v>798</v>
      </c>
      <c r="J35" s="275"/>
    </row>
    <row r="36" spans="1:10" ht="21.75">
      <c r="A36" s="269" t="s">
        <v>740</v>
      </c>
      <c r="B36" s="269"/>
      <c r="C36" s="269"/>
      <c r="D36" s="270"/>
      <c r="E36" s="270"/>
      <c r="F36" s="270"/>
      <c r="G36" s="270"/>
      <c r="H36" s="270"/>
      <c r="I36" s="270"/>
      <c r="J36" s="270"/>
    </row>
    <row r="37" spans="1:10" ht="21.75">
      <c r="A37" s="151"/>
      <c r="B37" s="151"/>
      <c r="C37" s="151"/>
      <c r="D37" s="199"/>
      <c r="E37" s="199"/>
      <c r="F37" s="199"/>
      <c r="G37" s="199"/>
      <c r="H37" s="199"/>
      <c r="I37" s="199"/>
      <c r="J37" s="199"/>
    </row>
    <row r="38" spans="1:10" ht="21.75">
      <c r="A38" s="276" t="s">
        <v>782</v>
      </c>
      <c r="B38" s="265"/>
      <c r="C38" s="266"/>
      <c r="D38" s="200" t="s">
        <v>742</v>
      </c>
      <c r="E38" s="200" t="s">
        <v>743</v>
      </c>
      <c r="F38" s="276" t="s">
        <v>783</v>
      </c>
      <c r="G38" s="265"/>
      <c r="H38" s="266"/>
      <c r="I38" s="200" t="s">
        <v>742</v>
      </c>
      <c r="J38" s="200" t="s">
        <v>743</v>
      </c>
    </row>
    <row r="39" spans="1:10" ht="21.75">
      <c r="A39" s="272" t="s">
        <v>745</v>
      </c>
      <c r="B39" s="273"/>
      <c r="C39" s="274"/>
      <c r="D39" s="201"/>
      <c r="E39" s="202"/>
      <c r="F39" s="272" t="s">
        <v>745</v>
      </c>
      <c r="G39" s="273"/>
      <c r="H39" s="274"/>
      <c r="I39" s="202"/>
      <c r="J39" s="203"/>
    </row>
    <row r="40" spans="1:10" ht="21.75">
      <c r="A40" s="204"/>
      <c r="B40" s="205" t="s">
        <v>784</v>
      </c>
      <c r="C40" s="206" t="s">
        <v>785</v>
      </c>
      <c r="D40" s="207">
        <v>1</v>
      </c>
      <c r="E40" s="207">
        <v>2</v>
      </c>
      <c r="F40" s="205"/>
      <c r="G40" s="205" t="s">
        <v>784</v>
      </c>
      <c r="H40" s="206" t="s">
        <v>785</v>
      </c>
      <c r="I40" s="207">
        <v>1</v>
      </c>
      <c r="J40" s="207">
        <v>2</v>
      </c>
    </row>
    <row r="41" spans="1:10" ht="21.75">
      <c r="A41" s="204"/>
      <c r="B41" s="205"/>
      <c r="C41" s="206"/>
      <c r="D41" s="207"/>
      <c r="E41" s="207"/>
      <c r="F41" s="205"/>
      <c r="G41" s="208" t="s">
        <v>786</v>
      </c>
      <c r="H41" s="208" t="s">
        <v>787</v>
      </c>
      <c r="I41" s="207">
        <v>2</v>
      </c>
      <c r="J41" s="209">
        <v>2</v>
      </c>
    </row>
    <row r="42" spans="1:10" ht="21.75">
      <c r="A42" s="210"/>
      <c r="B42" s="205"/>
      <c r="C42" s="206"/>
      <c r="D42" s="207"/>
      <c r="E42" s="207"/>
      <c r="F42" s="210"/>
      <c r="G42" s="208"/>
      <c r="H42" s="208"/>
      <c r="I42" s="207"/>
      <c r="J42" s="209"/>
    </row>
    <row r="43" spans="1:10" ht="21.75">
      <c r="A43" s="210" t="s">
        <v>762</v>
      </c>
      <c r="B43" s="205"/>
      <c r="C43" s="206" t="s">
        <v>788</v>
      </c>
      <c r="D43" s="207"/>
      <c r="E43" s="207"/>
      <c r="F43" s="210" t="s">
        <v>762</v>
      </c>
      <c r="G43" s="208"/>
      <c r="H43" s="208"/>
      <c r="I43" s="207"/>
      <c r="J43" s="209"/>
    </row>
    <row r="44" spans="1:10" ht="21.75">
      <c r="A44" s="210"/>
      <c r="B44" s="217" t="s">
        <v>768</v>
      </c>
      <c r="C44" s="206"/>
      <c r="D44" s="207"/>
      <c r="E44" s="207"/>
      <c r="F44" s="205"/>
      <c r="G44" s="217" t="s">
        <v>768</v>
      </c>
      <c r="H44" s="208"/>
      <c r="I44" s="207"/>
      <c r="J44" s="209"/>
    </row>
    <row r="45" spans="1:10" ht="21.75">
      <c r="A45" s="204"/>
      <c r="B45" s="208" t="s">
        <v>469</v>
      </c>
      <c r="C45" s="208" t="s">
        <v>789</v>
      </c>
      <c r="D45" s="207">
        <v>3</v>
      </c>
      <c r="E45" s="209">
        <v>4</v>
      </c>
      <c r="F45" s="210"/>
      <c r="G45" s="208" t="s">
        <v>476</v>
      </c>
      <c r="H45" s="208" t="s">
        <v>477</v>
      </c>
      <c r="I45" s="207">
        <v>1</v>
      </c>
      <c r="J45" s="209">
        <v>2</v>
      </c>
    </row>
    <row r="46" spans="1:10" ht="21.75">
      <c r="A46" s="204"/>
      <c r="B46" s="208" t="s">
        <v>474</v>
      </c>
      <c r="C46" s="208" t="s">
        <v>790</v>
      </c>
      <c r="D46" s="207">
        <v>3</v>
      </c>
      <c r="E46" s="209">
        <v>4</v>
      </c>
      <c r="F46" s="211"/>
      <c r="G46" s="208" t="s">
        <v>478</v>
      </c>
      <c r="H46" s="208" t="s">
        <v>479</v>
      </c>
      <c r="I46" s="207">
        <v>3</v>
      </c>
      <c r="J46" s="209">
        <v>4</v>
      </c>
    </row>
    <row r="47" spans="1:10" ht="21.75">
      <c r="A47" s="204"/>
      <c r="B47" s="208"/>
      <c r="C47" s="208" t="s">
        <v>542</v>
      </c>
      <c r="D47" s="207"/>
      <c r="E47" s="209"/>
      <c r="F47" s="205"/>
      <c r="G47" s="208" t="s">
        <v>471</v>
      </c>
      <c r="H47" s="208" t="s">
        <v>472</v>
      </c>
      <c r="I47" s="207">
        <v>3</v>
      </c>
      <c r="J47" s="209">
        <v>4</v>
      </c>
    </row>
    <row r="48" spans="1:10" ht="21.75">
      <c r="A48" s="204"/>
      <c r="B48" s="211" t="s">
        <v>770</v>
      </c>
      <c r="C48" s="208"/>
      <c r="D48" s="207"/>
      <c r="E48" s="209"/>
      <c r="F48" s="205"/>
      <c r="G48" s="208" t="s">
        <v>473</v>
      </c>
      <c r="H48" s="208" t="s">
        <v>541</v>
      </c>
      <c r="I48" s="207">
        <v>3</v>
      </c>
      <c r="J48" s="209">
        <v>4</v>
      </c>
    </row>
    <row r="49" spans="1:10" ht="21.75">
      <c r="A49" s="204"/>
      <c r="B49" s="217" t="s">
        <v>480</v>
      </c>
      <c r="C49" s="208" t="s">
        <v>481</v>
      </c>
      <c r="D49" s="207">
        <v>3</v>
      </c>
      <c r="E49" s="209">
        <v>5</v>
      </c>
      <c r="F49" s="205"/>
      <c r="G49" s="208"/>
      <c r="H49" s="208" t="s">
        <v>542</v>
      </c>
      <c r="I49" s="207"/>
      <c r="J49" s="209"/>
    </row>
    <row r="50" spans="1:10" ht="21.75">
      <c r="A50" s="204"/>
      <c r="B50" s="205" t="s">
        <v>548</v>
      </c>
      <c r="C50" s="206" t="s">
        <v>482</v>
      </c>
      <c r="D50" s="207">
        <v>3</v>
      </c>
      <c r="E50" s="207">
        <v>5</v>
      </c>
      <c r="F50" s="205"/>
      <c r="G50" s="217" t="s">
        <v>791</v>
      </c>
      <c r="H50" s="208"/>
      <c r="I50" s="207"/>
      <c r="J50" s="209"/>
    </row>
    <row r="51" spans="1:10" ht="21.75">
      <c r="A51" s="204"/>
      <c r="B51" s="205" t="s">
        <v>483</v>
      </c>
      <c r="C51" s="206" t="s">
        <v>484</v>
      </c>
      <c r="D51" s="207">
        <v>3</v>
      </c>
      <c r="E51" s="207">
        <v>5</v>
      </c>
      <c r="F51" s="205"/>
      <c r="G51" s="208" t="s">
        <v>792</v>
      </c>
      <c r="H51" s="208" t="s">
        <v>791</v>
      </c>
      <c r="I51" s="207">
        <v>4</v>
      </c>
      <c r="J51" s="209" t="s">
        <v>174</v>
      </c>
    </row>
    <row r="52" spans="1:10" ht="21.75">
      <c r="A52" s="204"/>
      <c r="B52" s="208" t="s">
        <v>487</v>
      </c>
      <c r="C52" s="208" t="s">
        <v>488</v>
      </c>
      <c r="D52" s="207">
        <v>3</v>
      </c>
      <c r="E52" s="209">
        <v>5</v>
      </c>
      <c r="F52" s="205"/>
      <c r="G52" s="208"/>
      <c r="H52" s="208"/>
      <c r="I52" s="207"/>
      <c r="J52" s="209"/>
    </row>
    <row r="53" spans="1:10" ht="21.75">
      <c r="A53" s="204"/>
      <c r="B53" s="208"/>
      <c r="C53" s="208"/>
      <c r="D53" s="207"/>
      <c r="E53" s="209"/>
      <c r="F53" s="210" t="s">
        <v>793</v>
      </c>
      <c r="G53" s="208"/>
      <c r="H53" s="208"/>
      <c r="I53" s="207"/>
      <c r="J53" s="209"/>
    </row>
    <row r="54" spans="1:10" ht="21.75">
      <c r="A54" s="204"/>
      <c r="B54" s="208"/>
      <c r="C54" s="208"/>
      <c r="D54" s="207"/>
      <c r="E54" s="209"/>
      <c r="F54" s="210"/>
      <c r="G54" s="208" t="s">
        <v>794</v>
      </c>
      <c r="H54" s="208" t="s">
        <v>795</v>
      </c>
      <c r="I54" s="207">
        <v>3</v>
      </c>
      <c r="J54" s="209">
        <v>4</v>
      </c>
    </row>
    <row r="55" spans="1:10" ht="21.75">
      <c r="A55" s="210"/>
      <c r="B55" s="208"/>
      <c r="C55" s="208"/>
      <c r="D55" s="207"/>
      <c r="E55" s="209"/>
      <c r="F55" s="210"/>
      <c r="G55" s="208" t="s">
        <v>794</v>
      </c>
      <c r="H55" s="208" t="s">
        <v>796</v>
      </c>
      <c r="I55" s="207">
        <v>3</v>
      </c>
      <c r="J55" s="209">
        <v>4</v>
      </c>
    </row>
    <row r="56" spans="1:10" ht="21.75">
      <c r="A56" s="210"/>
      <c r="B56" s="208"/>
      <c r="C56" s="208"/>
      <c r="D56" s="207"/>
      <c r="E56" s="209"/>
      <c r="F56" s="205"/>
      <c r="G56" s="208"/>
      <c r="H56" s="208"/>
      <c r="I56" s="207"/>
      <c r="J56" s="209"/>
    </row>
    <row r="57" spans="1:10" ht="21.75">
      <c r="A57" s="210"/>
      <c r="B57" s="208"/>
      <c r="C57" s="208"/>
      <c r="D57" s="207"/>
      <c r="E57" s="209"/>
      <c r="F57" s="210" t="s">
        <v>771</v>
      </c>
      <c r="G57" s="208"/>
      <c r="H57" s="208"/>
      <c r="I57" s="207"/>
      <c r="J57" s="209"/>
    </row>
    <row r="58" spans="1:10" ht="21.75">
      <c r="A58" s="204"/>
      <c r="B58" s="208"/>
      <c r="C58" s="208"/>
      <c r="D58" s="207"/>
      <c r="E58" s="209"/>
      <c r="F58" s="204"/>
      <c r="G58" s="208" t="s">
        <v>797</v>
      </c>
      <c r="H58" s="208" t="s">
        <v>775</v>
      </c>
      <c r="I58" s="207" t="s">
        <v>691</v>
      </c>
      <c r="J58" s="209">
        <v>2</v>
      </c>
    </row>
    <row r="59" spans="1:10" ht="21.75">
      <c r="A59" s="204"/>
      <c r="B59" s="208"/>
      <c r="C59" s="208"/>
      <c r="D59" s="207"/>
      <c r="E59" s="209"/>
      <c r="F59" s="210"/>
      <c r="G59" s="208"/>
      <c r="H59" s="208"/>
      <c r="I59" s="207"/>
      <c r="J59" s="209"/>
    </row>
    <row r="60" spans="1:10" ht="21.75">
      <c r="A60" s="204"/>
      <c r="B60" s="205"/>
      <c r="C60" s="206"/>
      <c r="D60" s="207"/>
      <c r="E60" s="207"/>
      <c r="F60" s="204"/>
      <c r="G60" s="208"/>
      <c r="H60" s="208"/>
      <c r="I60" s="207"/>
      <c r="J60" s="209"/>
    </row>
    <row r="61" spans="1:10" ht="21.75">
      <c r="A61" s="204"/>
      <c r="B61" s="208"/>
      <c r="C61" s="208"/>
      <c r="D61" s="207"/>
      <c r="E61" s="209"/>
      <c r="F61" s="204"/>
      <c r="G61" s="208"/>
      <c r="H61" s="208"/>
      <c r="I61" s="207"/>
      <c r="J61" s="209"/>
    </row>
    <row r="62" spans="1:10" ht="21.75">
      <c r="A62" s="204"/>
      <c r="B62" s="208"/>
      <c r="C62" s="208"/>
      <c r="D62" s="201"/>
      <c r="E62" s="206"/>
      <c r="F62" s="204"/>
      <c r="G62" s="208"/>
      <c r="H62" s="208"/>
      <c r="I62" s="207"/>
      <c r="J62" s="209"/>
    </row>
    <row r="63" spans="1:10" ht="21.75">
      <c r="A63" s="204"/>
      <c r="B63" s="208"/>
      <c r="C63" s="208"/>
      <c r="D63" s="201"/>
      <c r="E63" s="206"/>
      <c r="F63" s="208"/>
      <c r="G63" s="208"/>
      <c r="H63" s="208"/>
      <c r="I63" s="207"/>
      <c r="J63" s="209"/>
    </row>
    <row r="64" spans="1:10" ht="21.75">
      <c r="A64" s="204"/>
      <c r="B64" s="208"/>
      <c r="C64" s="208"/>
      <c r="D64" s="201"/>
      <c r="E64" s="206"/>
      <c r="F64" s="208"/>
      <c r="G64" s="208"/>
      <c r="H64" s="208"/>
      <c r="I64" s="201"/>
      <c r="J64" s="201"/>
    </row>
    <row r="65" spans="1:10" ht="21.75">
      <c r="A65" s="204"/>
      <c r="B65" s="208"/>
      <c r="C65" s="208"/>
      <c r="D65" s="201"/>
      <c r="E65" s="206"/>
      <c r="F65" s="208"/>
      <c r="G65" s="208"/>
      <c r="H65" s="208"/>
      <c r="I65" s="201"/>
      <c r="J65" s="201"/>
    </row>
    <row r="66" spans="1:10" ht="21.75">
      <c r="A66" s="204"/>
      <c r="B66" s="208"/>
      <c r="C66" s="208"/>
      <c r="D66" s="201"/>
      <c r="E66" s="206"/>
      <c r="F66" s="208"/>
      <c r="G66" s="208"/>
      <c r="H66" s="208"/>
      <c r="I66" s="201"/>
      <c r="J66" s="201"/>
    </row>
    <row r="67" spans="1:10" ht="21.75">
      <c r="A67" s="212"/>
      <c r="B67" s="213"/>
      <c r="C67" s="214" t="s">
        <v>170</v>
      </c>
      <c r="D67" s="215">
        <v>19</v>
      </c>
      <c r="E67" s="216">
        <v>30</v>
      </c>
      <c r="F67" s="213"/>
      <c r="G67" s="213"/>
      <c r="H67" s="214" t="s">
        <v>170</v>
      </c>
      <c r="I67" s="215">
        <v>23</v>
      </c>
      <c r="J67" s="215">
        <v>28</v>
      </c>
    </row>
  </sheetData>
  <mergeCells count="15">
    <mergeCell ref="A1:H1"/>
    <mergeCell ref="I1:J1"/>
    <mergeCell ref="A2:J2"/>
    <mergeCell ref="A3:J3"/>
    <mergeCell ref="A5:C5"/>
    <mergeCell ref="F5:H5"/>
    <mergeCell ref="A6:C6"/>
    <mergeCell ref="F6:H6"/>
    <mergeCell ref="A39:C39"/>
    <mergeCell ref="F39:H39"/>
    <mergeCell ref="A35:H35"/>
    <mergeCell ref="I35:J35"/>
    <mergeCell ref="A36:J36"/>
    <mergeCell ref="A38:C38"/>
    <mergeCell ref="F38:H3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="75" zoomScaleNormal="75" workbookViewId="0" topLeftCell="A52">
      <selection activeCell="A64" sqref="A64"/>
    </sheetView>
  </sheetViews>
  <sheetFormatPr defaultColWidth="9.140625" defaultRowHeight="21.75"/>
  <cols>
    <col min="1" max="1" width="6.8515625" style="0" customWidth="1"/>
    <col min="2" max="2" width="9.57421875" style="0" customWidth="1"/>
    <col min="3" max="3" width="31.710937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6.7109375" style="0" customWidth="1"/>
    <col min="14" max="14" width="32.57421875" style="0" customWidth="1"/>
    <col min="15" max="15" width="24.421875" style="0" customWidth="1"/>
  </cols>
  <sheetData>
    <row r="1" spans="1:15" ht="26.25">
      <c r="A1" s="283" t="s">
        <v>735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6" t="s">
        <v>734</v>
      </c>
    </row>
    <row r="2" spans="1:15" ht="21.75">
      <c r="A2" t="s">
        <v>495</v>
      </c>
      <c r="D2" s="284" t="s">
        <v>496</v>
      </c>
      <c r="E2" s="284"/>
      <c r="F2" s="284"/>
      <c r="G2" s="284"/>
      <c r="H2" s="284"/>
      <c r="I2" s="284"/>
      <c r="J2" s="284"/>
      <c r="K2" s="284"/>
      <c r="L2" s="284"/>
      <c r="M2" s="284" t="s">
        <v>497</v>
      </c>
      <c r="N2" s="284"/>
      <c r="O2" s="284"/>
    </row>
    <row r="3" spans="4:12" ht="21.75">
      <c r="D3" s="285"/>
      <c r="E3" s="285"/>
      <c r="F3" s="285"/>
      <c r="G3" s="285"/>
      <c r="H3" s="285"/>
      <c r="I3" s="285"/>
      <c r="J3" s="285"/>
      <c r="K3" s="285"/>
      <c r="L3" s="285"/>
    </row>
    <row r="4" spans="1:15" ht="21.75" customHeight="1">
      <c r="A4" s="254" t="s">
        <v>162</v>
      </c>
      <c r="B4" s="277" t="s">
        <v>498</v>
      </c>
      <c r="C4" s="277" t="s">
        <v>499</v>
      </c>
      <c r="D4" s="3" t="s">
        <v>500</v>
      </c>
      <c r="E4" s="256" t="s">
        <v>501</v>
      </c>
      <c r="F4" s="258"/>
      <c r="G4" s="259" t="s">
        <v>502</v>
      </c>
      <c r="H4" s="260"/>
      <c r="I4" s="259" t="s">
        <v>503</v>
      </c>
      <c r="J4" s="260"/>
      <c r="K4" s="280" t="s">
        <v>504</v>
      </c>
      <c r="L4" s="281"/>
      <c r="M4" s="254" t="s">
        <v>505</v>
      </c>
      <c r="N4" s="277" t="s">
        <v>506</v>
      </c>
      <c r="O4" s="277" t="s">
        <v>163</v>
      </c>
    </row>
    <row r="5" spans="1:15" ht="21.75" customHeight="1">
      <c r="A5" s="282"/>
      <c r="B5" s="278"/>
      <c r="C5" s="278"/>
      <c r="D5" s="254" t="s">
        <v>507</v>
      </c>
      <c r="E5" s="277" t="s">
        <v>508</v>
      </c>
      <c r="F5" s="277" t="s">
        <v>509</v>
      </c>
      <c r="G5" s="256" t="s">
        <v>510</v>
      </c>
      <c r="H5" s="257"/>
      <c r="I5" s="257"/>
      <c r="J5" s="257"/>
      <c r="K5" s="257"/>
      <c r="L5" s="258"/>
      <c r="M5" s="282"/>
      <c r="N5" s="278"/>
      <c r="O5" s="278"/>
    </row>
    <row r="6" spans="1:15" ht="21.75">
      <c r="A6" s="255"/>
      <c r="B6" s="279"/>
      <c r="C6" s="279"/>
      <c r="D6" s="255"/>
      <c r="E6" s="279"/>
      <c r="F6" s="279"/>
      <c r="G6" s="3">
        <v>1</v>
      </c>
      <c r="H6" s="3">
        <v>2</v>
      </c>
      <c r="I6" s="3">
        <v>3</v>
      </c>
      <c r="J6" s="3">
        <v>4</v>
      </c>
      <c r="K6" s="62">
        <v>5</v>
      </c>
      <c r="L6" s="62">
        <v>6</v>
      </c>
      <c r="M6" s="255"/>
      <c r="N6" s="279"/>
      <c r="O6" s="279"/>
    </row>
    <row r="7" spans="1:15" ht="21.75">
      <c r="A7" s="3">
        <v>1</v>
      </c>
      <c r="B7" s="4" t="s">
        <v>457</v>
      </c>
      <c r="C7" s="4" t="s">
        <v>458</v>
      </c>
      <c r="D7" s="3">
        <v>4</v>
      </c>
      <c r="E7" s="3" t="s">
        <v>511</v>
      </c>
      <c r="F7" s="3"/>
      <c r="G7" s="3" t="s">
        <v>511</v>
      </c>
      <c r="H7" s="3"/>
      <c r="I7" s="3"/>
      <c r="J7" s="3"/>
      <c r="K7" s="62"/>
      <c r="L7" s="62"/>
      <c r="M7" s="3" t="s">
        <v>512</v>
      </c>
      <c r="N7" s="4" t="s">
        <v>513</v>
      </c>
      <c r="O7" s="4" t="s">
        <v>514</v>
      </c>
    </row>
    <row r="8" spans="1:15" ht="21.75">
      <c r="A8" s="3">
        <v>2</v>
      </c>
      <c r="B8" s="4" t="s">
        <v>459</v>
      </c>
      <c r="C8" s="4" t="s">
        <v>460</v>
      </c>
      <c r="D8" s="3">
        <v>4</v>
      </c>
      <c r="E8" s="3" t="s">
        <v>511</v>
      </c>
      <c r="F8" s="3"/>
      <c r="G8" s="3"/>
      <c r="H8" s="3"/>
      <c r="I8" s="3"/>
      <c r="J8" s="3"/>
      <c r="K8" s="62"/>
      <c r="L8" s="62"/>
      <c r="M8" s="3" t="s">
        <v>515</v>
      </c>
      <c r="N8" s="4" t="s">
        <v>516</v>
      </c>
      <c r="O8" s="4" t="s">
        <v>514</v>
      </c>
    </row>
    <row r="9" spans="1:15" ht="21.75">
      <c r="A9" s="3">
        <v>3</v>
      </c>
      <c r="B9" s="4" t="s">
        <v>461</v>
      </c>
      <c r="C9" s="4" t="s">
        <v>462</v>
      </c>
      <c r="D9" s="3">
        <v>4</v>
      </c>
      <c r="E9" s="3" t="s">
        <v>511</v>
      </c>
      <c r="F9" s="3"/>
      <c r="G9" s="3"/>
      <c r="H9" s="3"/>
      <c r="I9" s="3"/>
      <c r="J9" s="3"/>
      <c r="K9" s="62"/>
      <c r="L9" s="62"/>
      <c r="M9" s="3" t="s">
        <v>517</v>
      </c>
      <c r="N9" s="4" t="s">
        <v>518</v>
      </c>
      <c r="O9" s="4" t="s">
        <v>519</v>
      </c>
    </row>
    <row r="10" spans="1:15" ht="21.75">
      <c r="A10" s="3"/>
      <c r="B10" s="4"/>
      <c r="C10" s="4"/>
      <c r="D10" s="3"/>
      <c r="E10" s="3"/>
      <c r="F10" s="3"/>
      <c r="G10" s="3"/>
      <c r="H10" s="3"/>
      <c r="I10" s="3"/>
      <c r="J10" s="3"/>
      <c r="K10" s="62"/>
      <c r="L10" s="62"/>
      <c r="M10" s="3" t="s">
        <v>520</v>
      </c>
      <c r="N10" s="4" t="s">
        <v>521</v>
      </c>
      <c r="O10" s="4" t="s">
        <v>519</v>
      </c>
    </row>
    <row r="11" spans="1:15" ht="21.75">
      <c r="A11" s="3">
        <v>4</v>
      </c>
      <c r="B11" s="4" t="s">
        <v>490</v>
      </c>
      <c r="C11" s="4" t="s">
        <v>491</v>
      </c>
      <c r="D11" s="3">
        <v>4</v>
      </c>
      <c r="E11" s="3"/>
      <c r="F11" s="3" t="s">
        <v>511</v>
      </c>
      <c r="G11" s="3"/>
      <c r="H11" s="3"/>
      <c r="I11" s="3"/>
      <c r="J11" s="3"/>
      <c r="K11" s="62"/>
      <c r="L11" s="62"/>
      <c r="M11" s="3" t="s">
        <v>517</v>
      </c>
      <c r="N11" s="4" t="s">
        <v>518</v>
      </c>
      <c r="O11" s="4" t="s">
        <v>519</v>
      </c>
    </row>
    <row r="12" spans="1:15" ht="21.75">
      <c r="A12" s="3">
        <v>5</v>
      </c>
      <c r="B12" s="4" t="s">
        <v>476</v>
      </c>
      <c r="C12" s="4" t="s">
        <v>477</v>
      </c>
      <c r="D12" s="3">
        <v>2</v>
      </c>
      <c r="E12" s="3" t="s">
        <v>511</v>
      </c>
      <c r="F12" s="3"/>
      <c r="G12" s="3"/>
      <c r="H12" s="3"/>
      <c r="I12" s="3"/>
      <c r="J12" s="3" t="s">
        <v>511</v>
      </c>
      <c r="K12" s="62"/>
      <c r="L12" s="62"/>
      <c r="M12" s="3" t="s">
        <v>522</v>
      </c>
      <c r="N12" s="4" t="s">
        <v>523</v>
      </c>
      <c r="O12" s="4"/>
    </row>
    <row r="13" spans="1:15" ht="21.75">
      <c r="A13" s="3">
        <v>6</v>
      </c>
      <c r="B13" s="4" t="s">
        <v>478</v>
      </c>
      <c r="C13" s="4" t="s">
        <v>479</v>
      </c>
      <c r="D13" s="3">
        <v>4</v>
      </c>
      <c r="E13" s="3" t="s">
        <v>511</v>
      </c>
      <c r="F13" s="3"/>
      <c r="G13" s="3"/>
      <c r="H13" s="3"/>
      <c r="I13" s="3"/>
      <c r="J13" s="3"/>
      <c r="K13" s="62"/>
      <c r="L13" s="62"/>
      <c r="M13" s="3" t="s">
        <v>524</v>
      </c>
      <c r="N13" s="4" t="s">
        <v>525</v>
      </c>
      <c r="O13" s="4" t="s">
        <v>526</v>
      </c>
    </row>
    <row r="14" spans="1:15" ht="21.75">
      <c r="A14" s="3">
        <v>7</v>
      </c>
      <c r="B14" s="4" t="s">
        <v>463</v>
      </c>
      <c r="C14" s="4" t="s">
        <v>464</v>
      </c>
      <c r="D14" s="3">
        <v>4</v>
      </c>
      <c r="E14" s="3" t="s">
        <v>527</v>
      </c>
      <c r="F14" s="3"/>
      <c r="G14" s="3"/>
      <c r="H14" s="3" t="s">
        <v>527</v>
      </c>
      <c r="I14" s="3"/>
      <c r="J14" s="3"/>
      <c r="K14" s="62"/>
      <c r="L14" s="62"/>
      <c r="M14" s="3" t="s">
        <v>528</v>
      </c>
      <c r="N14" s="4" t="s">
        <v>529</v>
      </c>
      <c r="O14" s="4" t="s">
        <v>530</v>
      </c>
    </row>
    <row r="15" spans="1:15" ht="21.75">
      <c r="A15" s="3"/>
      <c r="B15" s="4"/>
      <c r="C15" s="4"/>
      <c r="D15" s="3"/>
      <c r="E15" s="3"/>
      <c r="F15" s="3"/>
      <c r="G15" s="3"/>
      <c r="H15" s="3"/>
      <c r="I15" s="3"/>
      <c r="J15" s="3"/>
      <c r="K15" s="62"/>
      <c r="L15" s="62"/>
      <c r="M15" s="3"/>
      <c r="N15" s="4"/>
      <c r="O15" s="4" t="s">
        <v>531</v>
      </c>
    </row>
    <row r="16" spans="1:15" ht="21.75">
      <c r="A16" s="3">
        <v>8</v>
      </c>
      <c r="B16" s="4">
        <v>35072002</v>
      </c>
      <c r="C16" s="4" t="s">
        <v>466</v>
      </c>
      <c r="D16" s="3">
        <v>4</v>
      </c>
      <c r="E16" s="3" t="s">
        <v>527</v>
      </c>
      <c r="F16" s="3"/>
      <c r="G16" s="3"/>
      <c r="H16" s="3" t="s">
        <v>527</v>
      </c>
      <c r="I16" s="3"/>
      <c r="J16" s="3"/>
      <c r="K16" s="62"/>
      <c r="L16" s="62"/>
      <c r="M16" s="3" t="s">
        <v>532</v>
      </c>
      <c r="N16" s="4" t="s">
        <v>529</v>
      </c>
      <c r="O16" s="4"/>
    </row>
    <row r="17" spans="1:15" ht="21.75">
      <c r="A17" s="3"/>
      <c r="B17" s="4"/>
      <c r="C17" s="4"/>
      <c r="D17" s="3"/>
      <c r="E17" s="3"/>
      <c r="F17" s="3"/>
      <c r="G17" s="3"/>
      <c r="H17" s="3"/>
      <c r="I17" s="3"/>
      <c r="J17" s="3"/>
      <c r="K17" s="62"/>
      <c r="L17" s="62"/>
      <c r="M17" s="3" t="s">
        <v>533</v>
      </c>
      <c r="N17" s="4" t="s">
        <v>534</v>
      </c>
      <c r="O17" s="4"/>
    </row>
    <row r="18" spans="1:15" ht="21.75">
      <c r="A18" s="3">
        <v>9</v>
      </c>
      <c r="B18" s="4" t="s">
        <v>467</v>
      </c>
      <c r="C18" s="4" t="s">
        <v>535</v>
      </c>
      <c r="D18" s="3"/>
      <c r="E18" s="3"/>
      <c r="F18" s="3"/>
      <c r="G18" s="3"/>
      <c r="H18" s="3"/>
      <c r="I18" s="3"/>
      <c r="J18" s="3"/>
      <c r="K18" s="62"/>
      <c r="L18" s="62"/>
      <c r="M18" s="3" t="s">
        <v>533</v>
      </c>
      <c r="N18" s="4" t="s">
        <v>534</v>
      </c>
      <c r="O18" s="4"/>
    </row>
    <row r="19" spans="1:15" ht="21.75">
      <c r="A19" s="3"/>
      <c r="B19" s="4"/>
      <c r="C19" s="4" t="s">
        <v>536</v>
      </c>
      <c r="D19" s="3">
        <v>4</v>
      </c>
      <c r="E19" s="3" t="s">
        <v>527</v>
      </c>
      <c r="F19" s="3"/>
      <c r="G19" s="3"/>
      <c r="H19" s="3"/>
      <c r="I19" s="3" t="s">
        <v>527</v>
      </c>
      <c r="J19" s="3"/>
      <c r="K19" s="62"/>
      <c r="L19" s="62"/>
      <c r="M19" s="3"/>
      <c r="N19" s="4"/>
      <c r="O19" s="4"/>
    </row>
    <row r="20" spans="1:15" ht="21.75">
      <c r="A20" s="3">
        <v>10</v>
      </c>
      <c r="B20" s="4" t="s">
        <v>469</v>
      </c>
      <c r="C20" s="4" t="s">
        <v>470</v>
      </c>
      <c r="D20" s="3">
        <v>4</v>
      </c>
      <c r="E20" s="3" t="s">
        <v>527</v>
      </c>
      <c r="F20" s="3"/>
      <c r="G20" s="3" t="s">
        <v>527</v>
      </c>
      <c r="H20" s="3"/>
      <c r="I20" s="3"/>
      <c r="J20" s="3"/>
      <c r="K20" s="62"/>
      <c r="L20" s="62"/>
      <c r="M20" s="3" t="s">
        <v>533</v>
      </c>
      <c r="N20" s="4" t="s">
        <v>534</v>
      </c>
      <c r="O20" s="4"/>
    </row>
    <row r="21" spans="1:15" ht="21.75">
      <c r="A21" s="3"/>
      <c r="B21" s="4"/>
      <c r="C21" s="4"/>
      <c r="D21" s="3"/>
      <c r="E21" s="3"/>
      <c r="F21" s="3"/>
      <c r="G21" s="3"/>
      <c r="H21" s="3"/>
      <c r="I21" s="3"/>
      <c r="J21" s="3"/>
      <c r="K21" s="62"/>
      <c r="L21" s="62"/>
      <c r="M21" s="3" t="s">
        <v>537</v>
      </c>
      <c r="N21" s="4" t="s">
        <v>538</v>
      </c>
      <c r="O21" s="4"/>
    </row>
    <row r="22" spans="1:15" ht="21.75">
      <c r="A22" s="3">
        <v>11</v>
      </c>
      <c r="B22" s="4" t="s">
        <v>471</v>
      </c>
      <c r="C22" s="4" t="s">
        <v>472</v>
      </c>
      <c r="D22" s="3">
        <v>4</v>
      </c>
      <c r="E22" s="3" t="s">
        <v>527</v>
      </c>
      <c r="F22" s="3"/>
      <c r="G22" s="3"/>
      <c r="H22" s="3" t="s">
        <v>527</v>
      </c>
      <c r="I22" s="3"/>
      <c r="J22" s="3"/>
      <c r="K22" s="62"/>
      <c r="L22" s="62"/>
      <c r="M22" s="3" t="s">
        <v>539</v>
      </c>
      <c r="N22" s="4" t="s">
        <v>540</v>
      </c>
      <c r="O22" s="4" t="s">
        <v>526</v>
      </c>
    </row>
    <row r="23" spans="1:15" ht="26.2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6" t="s">
        <v>736</v>
      </c>
    </row>
    <row r="24" spans="1:15" ht="21.75">
      <c r="A24" t="s">
        <v>495</v>
      </c>
      <c r="D24" s="284" t="s">
        <v>496</v>
      </c>
      <c r="E24" s="284"/>
      <c r="F24" s="284"/>
      <c r="G24" s="284"/>
      <c r="H24" s="284"/>
      <c r="I24" s="284"/>
      <c r="J24" s="284"/>
      <c r="K24" s="284"/>
      <c r="L24" s="284"/>
      <c r="M24" s="284" t="s">
        <v>497</v>
      </c>
      <c r="N24" s="284"/>
      <c r="O24" s="284"/>
    </row>
    <row r="25" spans="4:12" ht="21.75">
      <c r="D25" s="285"/>
      <c r="E25" s="285"/>
      <c r="F25" s="285"/>
      <c r="G25" s="285"/>
      <c r="H25" s="285"/>
      <c r="I25" s="285"/>
      <c r="J25" s="285"/>
      <c r="K25" s="285"/>
      <c r="L25" s="285"/>
    </row>
    <row r="26" spans="1:15" ht="21.75" customHeight="1">
      <c r="A26" s="254" t="s">
        <v>162</v>
      </c>
      <c r="B26" s="277" t="s">
        <v>498</v>
      </c>
      <c r="C26" s="277" t="s">
        <v>499</v>
      </c>
      <c r="D26" s="3" t="s">
        <v>500</v>
      </c>
      <c r="E26" s="256" t="s">
        <v>501</v>
      </c>
      <c r="F26" s="258"/>
      <c r="G26" s="259" t="s">
        <v>502</v>
      </c>
      <c r="H26" s="260"/>
      <c r="I26" s="259" t="s">
        <v>503</v>
      </c>
      <c r="J26" s="260"/>
      <c r="K26" s="280" t="s">
        <v>504</v>
      </c>
      <c r="L26" s="281"/>
      <c r="M26" s="254" t="s">
        <v>505</v>
      </c>
      <c r="N26" s="277" t="s">
        <v>506</v>
      </c>
      <c r="O26" s="277" t="s">
        <v>163</v>
      </c>
    </row>
    <row r="27" spans="1:15" ht="21.75" customHeight="1">
      <c r="A27" s="282"/>
      <c r="B27" s="278"/>
      <c r="C27" s="278"/>
      <c r="D27" s="254" t="s">
        <v>507</v>
      </c>
      <c r="E27" s="277" t="s">
        <v>508</v>
      </c>
      <c r="F27" s="277" t="s">
        <v>509</v>
      </c>
      <c r="G27" s="256" t="s">
        <v>510</v>
      </c>
      <c r="H27" s="257"/>
      <c r="I27" s="257"/>
      <c r="J27" s="257"/>
      <c r="K27" s="257"/>
      <c r="L27" s="258"/>
      <c r="M27" s="282"/>
      <c r="N27" s="278"/>
      <c r="O27" s="278"/>
    </row>
    <row r="28" spans="1:15" ht="21.75">
      <c r="A28" s="255"/>
      <c r="B28" s="279"/>
      <c r="C28" s="279"/>
      <c r="D28" s="255"/>
      <c r="E28" s="279"/>
      <c r="F28" s="279"/>
      <c r="G28" s="3">
        <v>1</v>
      </c>
      <c r="H28" s="3">
        <v>2</v>
      </c>
      <c r="I28" s="3">
        <v>3</v>
      </c>
      <c r="J28" s="3">
        <v>4</v>
      </c>
      <c r="K28" s="62">
        <v>5</v>
      </c>
      <c r="L28" s="62">
        <v>6</v>
      </c>
      <c r="M28" s="255"/>
      <c r="N28" s="279"/>
      <c r="O28" s="279"/>
    </row>
    <row r="29" spans="1:15" ht="21.75">
      <c r="A29" s="3">
        <v>12</v>
      </c>
      <c r="B29" s="4" t="s">
        <v>473</v>
      </c>
      <c r="C29" s="4" t="s">
        <v>541</v>
      </c>
      <c r="D29" s="3"/>
      <c r="E29" s="3"/>
      <c r="F29" s="3"/>
      <c r="G29" s="3"/>
      <c r="H29" s="3"/>
      <c r="I29" s="3"/>
      <c r="J29" s="3"/>
      <c r="K29" s="62"/>
      <c r="L29" s="62"/>
      <c r="M29" s="3" t="s">
        <v>522</v>
      </c>
      <c r="N29" s="4" t="s">
        <v>523</v>
      </c>
      <c r="O29" s="4"/>
    </row>
    <row r="30" spans="1:15" ht="21.75">
      <c r="A30" s="3"/>
      <c r="B30" s="4"/>
      <c r="C30" s="4" t="s">
        <v>542</v>
      </c>
      <c r="D30" s="3">
        <v>3</v>
      </c>
      <c r="E30" s="3" t="s">
        <v>527</v>
      </c>
      <c r="F30" s="3"/>
      <c r="G30" s="3"/>
      <c r="H30" s="3"/>
      <c r="I30" s="3" t="s">
        <v>527</v>
      </c>
      <c r="J30" s="3"/>
      <c r="K30" s="62"/>
      <c r="L30" s="62"/>
      <c r="M30" s="3"/>
      <c r="N30" s="4"/>
      <c r="O30" s="4"/>
    </row>
    <row r="31" spans="1:15" ht="21.75">
      <c r="A31" s="3">
        <v>13</v>
      </c>
      <c r="B31" s="4" t="s">
        <v>480</v>
      </c>
      <c r="C31" s="4" t="s">
        <v>481</v>
      </c>
      <c r="D31" s="3">
        <v>5</v>
      </c>
      <c r="E31" s="3"/>
      <c r="F31" s="3"/>
      <c r="G31" s="3"/>
      <c r="H31" s="3" t="s">
        <v>527</v>
      </c>
      <c r="I31" s="3"/>
      <c r="J31" s="3"/>
      <c r="K31" s="62"/>
      <c r="L31" s="62"/>
      <c r="M31" s="3" t="s">
        <v>533</v>
      </c>
      <c r="N31" s="4" t="s">
        <v>534</v>
      </c>
      <c r="O31" s="4"/>
    </row>
    <row r="32" spans="1:15" ht="21.75">
      <c r="A32" s="3"/>
      <c r="B32" s="4"/>
      <c r="C32" s="4"/>
      <c r="D32" s="3"/>
      <c r="E32" s="3"/>
      <c r="F32" s="3"/>
      <c r="G32" s="3"/>
      <c r="H32" s="3"/>
      <c r="I32" s="3"/>
      <c r="J32" s="3"/>
      <c r="K32" s="62"/>
      <c r="L32" s="62"/>
      <c r="M32" s="3" t="s">
        <v>543</v>
      </c>
      <c r="N32" s="4" t="s">
        <v>544</v>
      </c>
      <c r="O32" s="4"/>
    </row>
    <row r="33" spans="1:15" ht="21.75">
      <c r="A33" s="3"/>
      <c r="B33" s="4"/>
      <c r="C33" s="4"/>
      <c r="D33" s="3"/>
      <c r="E33" s="3"/>
      <c r="F33" s="3"/>
      <c r="G33" s="3"/>
      <c r="H33" s="3"/>
      <c r="I33" s="3"/>
      <c r="J33" s="3"/>
      <c r="K33" s="62"/>
      <c r="L33" s="62"/>
      <c r="M33" s="3" t="s">
        <v>545</v>
      </c>
      <c r="N33" s="4" t="s">
        <v>538</v>
      </c>
      <c r="O33" s="4"/>
    </row>
    <row r="34" spans="1:15" ht="21.75">
      <c r="A34" s="3"/>
      <c r="B34" s="4"/>
      <c r="C34" s="4"/>
      <c r="D34" s="3"/>
      <c r="E34" s="3"/>
      <c r="F34" s="3"/>
      <c r="G34" s="3"/>
      <c r="H34" s="3"/>
      <c r="I34" s="3"/>
      <c r="J34" s="3"/>
      <c r="K34" s="62"/>
      <c r="L34" s="62"/>
      <c r="M34" s="3" t="s">
        <v>546</v>
      </c>
      <c r="N34" s="4" t="s">
        <v>547</v>
      </c>
      <c r="O34" s="4"/>
    </row>
    <row r="35" spans="1:15" ht="21.75">
      <c r="A35" s="3">
        <v>14</v>
      </c>
      <c r="B35" s="4" t="s">
        <v>548</v>
      </c>
      <c r="C35" s="4" t="s">
        <v>482</v>
      </c>
      <c r="D35" s="3">
        <v>5</v>
      </c>
      <c r="E35" s="3"/>
      <c r="F35" s="3"/>
      <c r="G35" s="3"/>
      <c r="H35" s="3"/>
      <c r="I35" s="3"/>
      <c r="J35" s="3" t="s">
        <v>527</v>
      </c>
      <c r="K35" s="62"/>
      <c r="L35" s="62"/>
      <c r="M35" s="3" t="s">
        <v>533</v>
      </c>
      <c r="N35" s="4" t="s">
        <v>534</v>
      </c>
      <c r="O35" s="4"/>
    </row>
    <row r="36" spans="1:15" ht="21.75">
      <c r="A36" s="3"/>
      <c r="B36" s="4"/>
      <c r="C36" s="4"/>
      <c r="D36" s="3"/>
      <c r="E36" s="3"/>
      <c r="F36" s="3"/>
      <c r="G36" s="3"/>
      <c r="H36" s="3"/>
      <c r="I36" s="3"/>
      <c r="J36" s="3"/>
      <c r="K36" s="62"/>
      <c r="L36" s="62"/>
      <c r="M36" s="3" t="s">
        <v>549</v>
      </c>
      <c r="N36" s="4" t="s">
        <v>550</v>
      </c>
      <c r="O36" s="4"/>
    </row>
    <row r="37" spans="1:15" ht="21.75">
      <c r="A37" s="3"/>
      <c r="B37" s="4"/>
      <c r="C37" s="4"/>
      <c r="D37" s="3"/>
      <c r="E37" s="3"/>
      <c r="F37" s="3"/>
      <c r="G37" s="3"/>
      <c r="H37" s="3"/>
      <c r="I37" s="3"/>
      <c r="J37" s="3"/>
      <c r="K37" s="62"/>
      <c r="L37" s="62"/>
      <c r="M37" s="3" t="s">
        <v>537</v>
      </c>
      <c r="N37" s="4" t="s">
        <v>538</v>
      </c>
      <c r="O37" s="4"/>
    </row>
    <row r="38" spans="1:15" ht="21.75">
      <c r="A38" s="3"/>
      <c r="B38" s="4"/>
      <c r="C38" s="4"/>
      <c r="D38" s="3"/>
      <c r="E38" s="3"/>
      <c r="F38" s="3"/>
      <c r="G38" s="3"/>
      <c r="H38" s="3"/>
      <c r="I38" s="3"/>
      <c r="J38" s="3"/>
      <c r="K38" s="62"/>
      <c r="L38" s="62"/>
      <c r="M38" s="3" t="s">
        <v>551</v>
      </c>
      <c r="N38" s="4" t="s">
        <v>547</v>
      </c>
      <c r="O38" s="4"/>
    </row>
    <row r="39" spans="1:15" ht="21.75">
      <c r="A39" s="3">
        <v>15</v>
      </c>
      <c r="B39" s="4" t="s">
        <v>483</v>
      </c>
      <c r="C39" s="4" t="s">
        <v>484</v>
      </c>
      <c r="D39" s="3">
        <v>5</v>
      </c>
      <c r="E39" s="3"/>
      <c r="F39" s="3"/>
      <c r="G39" s="3"/>
      <c r="H39" s="3" t="s">
        <v>527</v>
      </c>
      <c r="I39" s="3"/>
      <c r="J39" s="3"/>
      <c r="K39" s="62"/>
      <c r="L39" s="62"/>
      <c r="M39" s="3" t="s">
        <v>552</v>
      </c>
      <c r="N39" s="4" t="s">
        <v>534</v>
      </c>
      <c r="O39" s="4"/>
    </row>
    <row r="40" spans="1:15" ht="21.75">
      <c r="A40" s="3"/>
      <c r="B40" s="4"/>
      <c r="C40" s="4"/>
      <c r="D40" s="3"/>
      <c r="E40" s="3"/>
      <c r="F40" s="3"/>
      <c r="G40" s="3"/>
      <c r="H40" s="3"/>
      <c r="I40" s="3"/>
      <c r="J40" s="3"/>
      <c r="K40" s="62"/>
      <c r="L40" s="62"/>
      <c r="M40" s="3" t="s">
        <v>553</v>
      </c>
      <c r="N40" s="4" t="s">
        <v>544</v>
      </c>
      <c r="O40" s="4"/>
    </row>
    <row r="41" spans="1:15" ht="21.75">
      <c r="A41" s="3"/>
      <c r="B41" s="4"/>
      <c r="C41" s="4"/>
      <c r="D41" s="3"/>
      <c r="E41" s="3"/>
      <c r="F41" s="3"/>
      <c r="G41" s="3"/>
      <c r="H41" s="3"/>
      <c r="I41" s="3"/>
      <c r="J41" s="3"/>
      <c r="K41" s="62"/>
      <c r="L41" s="62"/>
      <c r="M41" s="3" t="s">
        <v>537</v>
      </c>
      <c r="N41" s="4" t="s">
        <v>538</v>
      </c>
      <c r="O41" s="4"/>
    </row>
    <row r="42" spans="1:15" ht="21.75">
      <c r="A42" s="3"/>
      <c r="B42" s="4"/>
      <c r="C42" s="4"/>
      <c r="D42" s="3"/>
      <c r="E42" s="3"/>
      <c r="F42" s="3"/>
      <c r="G42" s="3"/>
      <c r="H42" s="3"/>
      <c r="I42" s="3"/>
      <c r="J42" s="3"/>
      <c r="K42" s="62"/>
      <c r="L42" s="62"/>
      <c r="M42" s="3" t="s">
        <v>551</v>
      </c>
      <c r="N42" s="4" t="s">
        <v>547</v>
      </c>
      <c r="O42" s="4"/>
    </row>
    <row r="43" spans="1:15" ht="21.75">
      <c r="A43" s="3">
        <v>16</v>
      </c>
      <c r="B43" s="3" t="s">
        <v>485</v>
      </c>
      <c r="C43" s="4" t="s">
        <v>486</v>
      </c>
      <c r="D43" s="3">
        <v>5</v>
      </c>
      <c r="E43" s="3"/>
      <c r="F43" s="3"/>
      <c r="G43" s="3"/>
      <c r="H43" s="3" t="s">
        <v>527</v>
      </c>
      <c r="I43" s="3"/>
      <c r="J43" s="3"/>
      <c r="K43" s="62"/>
      <c r="L43" s="62"/>
      <c r="M43" s="3" t="s">
        <v>533</v>
      </c>
      <c r="N43" s="4" t="s">
        <v>534</v>
      </c>
      <c r="O43" s="4"/>
    </row>
    <row r="44" spans="1:15" ht="21.75">
      <c r="A44" s="3"/>
      <c r="B44" s="3"/>
      <c r="C44" s="4"/>
      <c r="D44" s="3"/>
      <c r="E44" s="3"/>
      <c r="F44" s="3"/>
      <c r="G44" s="3"/>
      <c r="H44" s="3"/>
      <c r="I44" s="3"/>
      <c r="J44" s="3"/>
      <c r="K44" s="62"/>
      <c r="L44" s="62"/>
      <c r="M44" s="3" t="s">
        <v>549</v>
      </c>
      <c r="N44" s="4" t="s">
        <v>550</v>
      </c>
      <c r="O44" s="4"/>
    </row>
    <row r="45" spans="1:15" ht="26.25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6" t="s">
        <v>737</v>
      </c>
    </row>
    <row r="46" spans="1:15" ht="21.75">
      <c r="A46" t="s">
        <v>495</v>
      </c>
      <c r="D46" s="284" t="s">
        <v>496</v>
      </c>
      <c r="E46" s="284"/>
      <c r="F46" s="284"/>
      <c r="G46" s="284"/>
      <c r="H46" s="284"/>
      <c r="I46" s="284"/>
      <c r="J46" s="284"/>
      <c r="K46" s="284"/>
      <c r="L46" s="284"/>
      <c r="M46" s="284" t="s">
        <v>497</v>
      </c>
      <c r="N46" s="284"/>
      <c r="O46" s="284"/>
    </row>
    <row r="47" spans="4:12" ht="21.75">
      <c r="D47" s="285"/>
      <c r="E47" s="285"/>
      <c r="F47" s="285"/>
      <c r="G47" s="285"/>
      <c r="H47" s="285"/>
      <c r="I47" s="285"/>
      <c r="J47" s="285"/>
      <c r="K47" s="285"/>
      <c r="L47" s="285"/>
    </row>
    <row r="48" spans="1:15" ht="21.75" customHeight="1">
      <c r="A48" s="254" t="s">
        <v>162</v>
      </c>
      <c r="B48" s="277" t="s">
        <v>498</v>
      </c>
      <c r="C48" s="277" t="s">
        <v>499</v>
      </c>
      <c r="D48" s="3" t="s">
        <v>500</v>
      </c>
      <c r="E48" s="256" t="s">
        <v>501</v>
      </c>
      <c r="F48" s="258"/>
      <c r="G48" s="259" t="s">
        <v>502</v>
      </c>
      <c r="H48" s="260"/>
      <c r="I48" s="259" t="s">
        <v>503</v>
      </c>
      <c r="J48" s="260"/>
      <c r="K48" s="280" t="s">
        <v>504</v>
      </c>
      <c r="L48" s="281"/>
      <c r="M48" s="254" t="s">
        <v>505</v>
      </c>
      <c r="N48" s="277" t="s">
        <v>506</v>
      </c>
      <c r="O48" s="277" t="s">
        <v>163</v>
      </c>
    </row>
    <row r="49" spans="1:15" ht="21.75" customHeight="1">
      <c r="A49" s="282"/>
      <c r="B49" s="278"/>
      <c r="C49" s="278"/>
      <c r="D49" s="254" t="s">
        <v>507</v>
      </c>
      <c r="E49" s="277" t="s">
        <v>508</v>
      </c>
      <c r="F49" s="277" t="s">
        <v>509</v>
      </c>
      <c r="G49" s="256" t="s">
        <v>510</v>
      </c>
      <c r="H49" s="257"/>
      <c r="I49" s="257"/>
      <c r="J49" s="257"/>
      <c r="K49" s="257"/>
      <c r="L49" s="258"/>
      <c r="M49" s="282"/>
      <c r="N49" s="278"/>
      <c r="O49" s="278"/>
    </row>
    <row r="50" spans="1:15" ht="21.75">
      <c r="A50" s="255"/>
      <c r="B50" s="279"/>
      <c r="C50" s="279"/>
      <c r="D50" s="255"/>
      <c r="E50" s="279"/>
      <c r="F50" s="279"/>
      <c r="G50" s="3">
        <v>1</v>
      </c>
      <c r="H50" s="3">
        <v>2</v>
      </c>
      <c r="I50" s="3">
        <v>3</v>
      </c>
      <c r="J50" s="3">
        <v>4</v>
      </c>
      <c r="K50" s="62">
        <v>5</v>
      </c>
      <c r="L50" s="62">
        <v>6</v>
      </c>
      <c r="M50" s="255"/>
      <c r="N50" s="279"/>
      <c r="O50" s="279"/>
    </row>
    <row r="51" spans="1:15" ht="21.75">
      <c r="A51" s="3"/>
      <c r="B51" s="3"/>
      <c r="C51" s="4"/>
      <c r="D51" s="3"/>
      <c r="E51" s="3"/>
      <c r="F51" s="3"/>
      <c r="G51" s="3"/>
      <c r="H51" s="3"/>
      <c r="I51" s="3"/>
      <c r="J51" s="3"/>
      <c r="K51" s="62"/>
      <c r="L51" s="62"/>
      <c r="M51" s="3" t="s">
        <v>537</v>
      </c>
      <c r="N51" s="4" t="s">
        <v>538</v>
      </c>
      <c r="O51" s="4"/>
    </row>
    <row r="52" spans="1:15" ht="21.75">
      <c r="A52" s="3"/>
      <c r="B52" s="3"/>
      <c r="C52" s="4"/>
      <c r="D52" s="3"/>
      <c r="E52" s="3"/>
      <c r="F52" s="3"/>
      <c r="G52" s="3"/>
      <c r="H52" s="3"/>
      <c r="I52" s="3"/>
      <c r="J52" s="3"/>
      <c r="K52" s="62"/>
      <c r="L52" s="62"/>
      <c r="M52" s="3" t="s">
        <v>551</v>
      </c>
      <c r="N52" s="4" t="s">
        <v>547</v>
      </c>
      <c r="O52" s="4"/>
    </row>
    <row r="53" spans="1:15" ht="21.75">
      <c r="A53" s="3">
        <v>17</v>
      </c>
      <c r="B53" s="3" t="s">
        <v>487</v>
      </c>
      <c r="C53" s="4" t="s">
        <v>554</v>
      </c>
      <c r="D53" s="3">
        <v>5</v>
      </c>
      <c r="E53" s="3"/>
      <c r="F53" s="3"/>
      <c r="G53" s="3"/>
      <c r="H53" s="3" t="s">
        <v>527</v>
      </c>
      <c r="I53" s="3"/>
      <c r="J53" s="3"/>
      <c r="K53" s="62"/>
      <c r="L53" s="62"/>
      <c r="M53" s="3" t="s">
        <v>533</v>
      </c>
      <c r="N53" s="4" t="s">
        <v>534</v>
      </c>
      <c r="O53" s="4"/>
    </row>
    <row r="54" spans="1:15" ht="21.75">
      <c r="A54" s="3"/>
      <c r="B54" s="3"/>
      <c r="C54" s="4"/>
      <c r="D54" s="3"/>
      <c r="E54" s="3"/>
      <c r="F54" s="3"/>
      <c r="G54" s="3"/>
      <c r="H54" s="3"/>
      <c r="I54" s="3"/>
      <c r="J54" s="3"/>
      <c r="K54" s="62"/>
      <c r="L54" s="62"/>
      <c r="M54" s="3" t="s">
        <v>549</v>
      </c>
      <c r="N54" s="4" t="s">
        <v>544</v>
      </c>
      <c r="O54" s="4"/>
    </row>
    <row r="55" spans="1:15" ht="21.75">
      <c r="A55" s="3"/>
      <c r="B55" s="3"/>
      <c r="C55" s="4"/>
      <c r="D55" s="3"/>
      <c r="E55" s="3"/>
      <c r="F55" s="3"/>
      <c r="G55" s="3"/>
      <c r="H55" s="3"/>
      <c r="I55" s="3"/>
      <c r="J55" s="3"/>
      <c r="K55" s="62"/>
      <c r="L55" s="62"/>
      <c r="M55" s="3" t="s">
        <v>537</v>
      </c>
      <c r="N55" s="4" t="s">
        <v>538</v>
      </c>
      <c r="O55" s="4"/>
    </row>
    <row r="56" spans="1:15" ht="21.75">
      <c r="A56" s="3"/>
      <c r="B56" s="4"/>
      <c r="C56" s="4"/>
      <c r="D56" s="4"/>
      <c r="E56" s="4"/>
      <c r="F56" s="3"/>
      <c r="G56" s="3"/>
      <c r="H56" s="3"/>
      <c r="I56" s="3"/>
      <c r="J56" s="3"/>
      <c r="K56" s="62"/>
      <c r="L56" s="62"/>
      <c r="M56" s="3" t="s">
        <v>551</v>
      </c>
      <c r="N56" s="4" t="s">
        <v>547</v>
      </c>
      <c r="O56" s="4"/>
    </row>
    <row r="57" spans="1:15" ht="21.75">
      <c r="A57" s="3">
        <v>18</v>
      </c>
      <c r="B57" s="3" t="s">
        <v>492</v>
      </c>
      <c r="C57" s="4" t="s">
        <v>493</v>
      </c>
      <c r="D57" s="3">
        <v>3</v>
      </c>
      <c r="E57" s="3"/>
      <c r="F57" s="3" t="s">
        <v>511</v>
      </c>
      <c r="G57" s="3"/>
      <c r="H57" s="3"/>
      <c r="I57" s="3"/>
      <c r="J57" s="3"/>
      <c r="K57" s="62"/>
      <c r="L57" s="62"/>
      <c r="M57" s="3" t="s">
        <v>555</v>
      </c>
      <c r="N57" s="4" t="s">
        <v>556</v>
      </c>
      <c r="O57" s="4"/>
    </row>
    <row r="58" spans="1:15" ht="21.75">
      <c r="A58" s="3"/>
      <c r="B58" s="3"/>
      <c r="C58" s="4"/>
      <c r="D58" s="3"/>
      <c r="E58" s="3"/>
      <c r="F58" s="3"/>
      <c r="G58" s="3"/>
      <c r="H58" s="3"/>
      <c r="I58" s="3"/>
      <c r="J58" s="3"/>
      <c r="K58" s="62"/>
      <c r="L58" s="62"/>
      <c r="M58" s="3" t="s">
        <v>557</v>
      </c>
      <c r="N58" s="4" t="s">
        <v>558</v>
      </c>
      <c r="O58" s="4" t="s">
        <v>559</v>
      </c>
    </row>
    <row r="59" spans="1:15" ht="21.75">
      <c r="A59" s="3">
        <v>19</v>
      </c>
      <c r="B59" s="4" t="s">
        <v>494</v>
      </c>
      <c r="C59" s="4" t="s">
        <v>637</v>
      </c>
      <c r="D59" s="3">
        <v>3</v>
      </c>
      <c r="E59" s="4"/>
      <c r="F59" s="3" t="s">
        <v>511</v>
      </c>
      <c r="G59" s="3"/>
      <c r="H59" s="3"/>
      <c r="I59" s="3"/>
      <c r="J59" s="3"/>
      <c r="K59" s="62"/>
      <c r="L59" s="62"/>
      <c r="M59" s="3" t="s">
        <v>557</v>
      </c>
      <c r="N59" s="4" t="s">
        <v>558</v>
      </c>
      <c r="O59" s="4" t="s">
        <v>559</v>
      </c>
    </row>
    <row r="60" spans="1:15" ht="21.75">
      <c r="A60" s="3"/>
      <c r="B60" s="4"/>
      <c r="C60" s="4"/>
      <c r="D60" s="4"/>
      <c r="E60" s="4"/>
      <c r="F60" s="4"/>
      <c r="G60" s="4"/>
      <c r="H60" s="4"/>
      <c r="I60" s="4"/>
      <c r="J60" s="4"/>
      <c r="K60" s="62"/>
      <c r="L60" s="62"/>
      <c r="M60" s="3" t="s">
        <v>560</v>
      </c>
      <c r="N60" s="4" t="s">
        <v>561</v>
      </c>
      <c r="O60" s="4" t="s">
        <v>519</v>
      </c>
    </row>
    <row r="61" spans="1:15" ht="21.75">
      <c r="A61" s="3"/>
      <c r="B61" s="4"/>
      <c r="C61" s="4"/>
      <c r="D61" s="4"/>
      <c r="E61" s="4"/>
      <c r="F61" s="4"/>
      <c r="G61" s="4"/>
      <c r="H61" s="4"/>
      <c r="I61" s="4"/>
      <c r="J61" s="4"/>
      <c r="K61" s="62"/>
      <c r="L61" s="62"/>
      <c r="M61" s="3"/>
      <c r="N61" s="4"/>
      <c r="O61" s="4"/>
    </row>
    <row r="62" spans="1:15" ht="21.75">
      <c r="A62" s="3">
        <v>20</v>
      </c>
      <c r="B62" s="4" t="s">
        <v>562</v>
      </c>
      <c r="C62" s="4" t="s">
        <v>563</v>
      </c>
      <c r="D62" s="3">
        <v>2</v>
      </c>
      <c r="E62" s="3" t="s">
        <v>527</v>
      </c>
      <c r="F62" s="3"/>
      <c r="G62" s="3" t="s">
        <v>527</v>
      </c>
      <c r="H62" s="3"/>
      <c r="I62" s="3"/>
      <c r="J62" s="3"/>
      <c r="K62" s="62"/>
      <c r="L62" s="62"/>
      <c r="M62" s="3" t="s">
        <v>564</v>
      </c>
      <c r="N62" s="4" t="s">
        <v>565</v>
      </c>
      <c r="O62" s="4"/>
    </row>
    <row r="63" spans="1:15" ht="21.75">
      <c r="A63" s="4"/>
      <c r="B63" s="4"/>
      <c r="C63" s="4"/>
      <c r="D63" s="4"/>
      <c r="E63" s="4"/>
      <c r="F63" s="4"/>
      <c r="G63" s="4"/>
      <c r="H63" s="4"/>
      <c r="I63" s="4"/>
      <c r="J63" s="4"/>
      <c r="K63" s="62"/>
      <c r="L63" s="62"/>
      <c r="M63" s="3"/>
      <c r="N63" s="4"/>
      <c r="O63" s="4"/>
    </row>
    <row r="64" spans="1:15" ht="21.75">
      <c r="A64" s="4"/>
      <c r="B64" s="4"/>
      <c r="C64" s="4"/>
      <c r="D64" s="4"/>
      <c r="E64" s="4"/>
      <c r="F64" s="4"/>
      <c r="G64" s="4"/>
      <c r="H64" s="4"/>
      <c r="I64" s="4"/>
      <c r="J64" s="4"/>
      <c r="K64" s="62"/>
      <c r="L64" s="62"/>
      <c r="M64" s="3"/>
      <c r="N64" s="4"/>
      <c r="O64" s="4"/>
    </row>
    <row r="65" spans="1:15" s="63" customFormat="1" ht="21.75">
      <c r="A65" s="197"/>
      <c r="B65" s="197"/>
      <c r="C65" s="198"/>
      <c r="D65" s="197"/>
      <c r="E65" s="197"/>
      <c r="F65" s="197"/>
      <c r="G65" s="197"/>
      <c r="H65" s="197"/>
      <c r="I65" s="197"/>
      <c r="J65" s="197"/>
      <c r="K65" s="62"/>
      <c r="L65" s="62"/>
      <c r="M65" s="197"/>
      <c r="N65" s="198"/>
      <c r="O65" s="198"/>
    </row>
    <row r="66" spans="1:15" s="63" customFormat="1" ht="21.75">
      <c r="A66" s="197"/>
      <c r="B66" s="197"/>
      <c r="C66" s="198"/>
      <c r="D66" s="197"/>
      <c r="E66" s="197"/>
      <c r="F66" s="197"/>
      <c r="G66" s="197"/>
      <c r="H66" s="197"/>
      <c r="I66" s="197"/>
      <c r="J66" s="197"/>
      <c r="K66" s="62"/>
      <c r="L66" s="62"/>
      <c r="M66" s="197"/>
      <c r="N66" s="198"/>
      <c r="O66" s="198"/>
    </row>
  </sheetData>
  <mergeCells count="54">
    <mergeCell ref="A1:N1"/>
    <mergeCell ref="D2:L2"/>
    <mergeCell ref="M2:O2"/>
    <mergeCell ref="D3:L3"/>
    <mergeCell ref="A4:A6"/>
    <mergeCell ref="B4:B6"/>
    <mergeCell ref="C4:C6"/>
    <mergeCell ref="E4:F4"/>
    <mergeCell ref="N4:N6"/>
    <mergeCell ref="O4:O6"/>
    <mergeCell ref="D5:D6"/>
    <mergeCell ref="E5:E6"/>
    <mergeCell ref="F5:F6"/>
    <mergeCell ref="G5:L5"/>
    <mergeCell ref="G4:H4"/>
    <mergeCell ref="I4:J4"/>
    <mergeCell ref="K4:L4"/>
    <mergeCell ref="M4:M6"/>
    <mergeCell ref="A23:N23"/>
    <mergeCell ref="D24:L24"/>
    <mergeCell ref="M24:O24"/>
    <mergeCell ref="D25:L25"/>
    <mergeCell ref="A26:A28"/>
    <mergeCell ref="B26:B28"/>
    <mergeCell ref="C26:C28"/>
    <mergeCell ref="E26:F26"/>
    <mergeCell ref="N26:N28"/>
    <mergeCell ref="O26:O28"/>
    <mergeCell ref="D27:D28"/>
    <mergeCell ref="E27:E28"/>
    <mergeCell ref="F27:F28"/>
    <mergeCell ref="G27:L27"/>
    <mergeCell ref="G26:H26"/>
    <mergeCell ref="I26:J26"/>
    <mergeCell ref="K26:L26"/>
    <mergeCell ref="M26:M28"/>
    <mergeCell ref="A45:N45"/>
    <mergeCell ref="D46:L46"/>
    <mergeCell ref="M46:O46"/>
    <mergeCell ref="D47:L47"/>
    <mergeCell ref="A48:A50"/>
    <mergeCell ref="B48:B50"/>
    <mergeCell ref="C48:C50"/>
    <mergeCell ref="E48:F48"/>
    <mergeCell ref="N48:N50"/>
    <mergeCell ref="O48:O50"/>
    <mergeCell ref="D49:D50"/>
    <mergeCell ref="E49:E50"/>
    <mergeCell ref="F49:F50"/>
    <mergeCell ref="G49:L49"/>
    <mergeCell ref="G48:H48"/>
    <mergeCell ref="I48:J48"/>
    <mergeCell ref="K48:L48"/>
    <mergeCell ref="M48:M50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41">
      <selection activeCell="D52" sqref="D52"/>
    </sheetView>
  </sheetViews>
  <sheetFormatPr defaultColWidth="9.140625" defaultRowHeight="21.75"/>
  <cols>
    <col min="1" max="1" width="5.421875" style="0" customWidth="1"/>
    <col min="3" max="3" width="31.00390625" style="0" customWidth="1"/>
    <col min="4" max="4" width="11.14062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1" width="8.8515625" style="0" customWidth="1"/>
    <col min="12" max="12" width="8.421875" style="0" customWidth="1"/>
  </cols>
  <sheetData>
    <row r="1" spans="1:13" ht="26.25">
      <c r="A1" s="283" t="s">
        <v>731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6" t="s">
        <v>732</v>
      </c>
    </row>
    <row r="2" spans="1:13" ht="23.25" customHeight="1">
      <c r="A2" s="284" t="s">
        <v>175</v>
      </c>
      <c r="B2" s="284"/>
      <c r="C2" s="284"/>
      <c r="D2" s="284"/>
      <c r="E2" s="284" t="s">
        <v>567</v>
      </c>
      <c r="F2" s="284"/>
      <c r="G2" s="284"/>
      <c r="H2" s="284"/>
      <c r="I2" s="284" t="s">
        <v>568</v>
      </c>
      <c r="J2" s="284"/>
      <c r="K2" s="284"/>
      <c r="L2" s="284"/>
      <c r="M2" s="284"/>
    </row>
    <row r="3" spans="5:8" ht="21.75">
      <c r="E3" s="285"/>
      <c r="F3" s="285"/>
      <c r="G3" s="285"/>
      <c r="H3" s="285"/>
    </row>
    <row r="4" spans="1:13" ht="21.75">
      <c r="A4" s="286" t="s">
        <v>162</v>
      </c>
      <c r="B4" s="289" t="s">
        <v>569</v>
      </c>
      <c r="C4" s="289" t="s">
        <v>506</v>
      </c>
      <c r="D4" s="289" t="s">
        <v>441</v>
      </c>
      <c r="E4" s="289" t="s">
        <v>499</v>
      </c>
      <c r="F4" s="286" t="s">
        <v>570</v>
      </c>
      <c r="G4" s="287" t="s">
        <v>571</v>
      </c>
      <c r="H4" s="287"/>
      <c r="I4" s="286" t="s">
        <v>572</v>
      </c>
      <c r="J4" s="288" t="s">
        <v>573</v>
      </c>
      <c r="K4" s="286" t="s">
        <v>574</v>
      </c>
      <c r="L4" s="286" t="s">
        <v>575</v>
      </c>
      <c r="M4" s="286" t="s">
        <v>576</v>
      </c>
    </row>
    <row r="5" spans="1:13" ht="21.75">
      <c r="A5" s="286"/>
      <c r="B5" s="289"/>
      <c r="C5" s="289"/>
      <c r="D5" s="289"/>
      <c r="E5" s="289"/>
      <c r="F5" s="286"/>
      <c r="G5" s="287" t="s">
        <v>510</v>
      </c>
      <c r="H5" s="287"/>
      <c r="I5" s="286"/>
      <c r="J5" s="288"/>
      <c r="K5" s="286"/>
      <c r="L5" s="286"/>
      <c r="M5" s="286"/>
    </row>
    <row r="6" spans="1:13" ht="21.75">
      <c r="A6" s="286"/>
      <c r="B6" s="289"/>
      <c r="C6" s="289"/>
      <c r="D6" s="289"/>
      <c r="E6" s="289"/>
      <c r="F6" s="286"/>
      <c r="G6" s="3" t="s">
        <v>577</v>
      </c>
      <c r="H6" s="3" t="s">
        <v>578</v>
      </c>
      <c r="I6" s="286"/>
      <c r="J6" s="288"/>
      <c r="K6" s="286"/>
      <c r="L6" s="286"/>
      <c r="M6" s="286"/>
    </row>
    <row r="7" spans="1:13" ht="21.75">
      <c r="A7" s="3">
        <v>1</v>
      </c>
      <c r="B7" s="3" t="s">
        <v>564</v>
      </c>
      <c r="C7" s="4" t="s">
        <v>565</v>
      </c>
      <c r="D7" s="3" t="s">
        <v>562</v>
      </c>
      <c r="E7" s="4" t="s">
        <v>563</v>
      </c>
      <c r="F7" s="3">
        <v>1</v>
      </c>
      <c r="G7" s="3" t="s">
        <v>511</v>
      </c>
      <c r="H7" s="3"/>
      <c r="I7" s="3">
        <v>1</v>
      </c>
      <c r="J7" s="3">
        <v>40</v>
      </c>
      <c r="K7" s="3">
        <v>40</v>
      </c>
      <c r="L7" s="3">
        <v>40</v>
      </c>
      <c r="M7" s="3"/>
    </row>
    <row r="8" spans="1:13" ht="21.75">
      <c r="A8" s="3"/>
      <c r="B8" s="4"/>
      <c r="C8" s="4"/>
      <c r="D8" s="3" t="s">
        <v>473</v>
      </c>
      <c r="E8" s="4" t="s">
        <v>541</v>
      </c>
      <c r="F8" s="3">
        <v>2</v>
      </c>
      <c r="G8" s="3"/>
      <c r="H8" s="3" t="s">
        <v>511</v>
      </c>
      <c r="I8" s="3">
        <v>1</v>
      </c>
      <c r="J8" s="3">
        <v>40</v>
      </c>
      <c r="K8" s="3">
        <v>40</v>
      </c>
      <c r="L8" s="3">
        <v>60</v>
      </c>
      <c r="M8" s="3">
        <v>100</v>
      </c>
    </row>
    <row r="9" spans="1:13" ht="21.75">
      <c r="A9" s="3"/>
      <c r="B9" s="4"/>
      <c r="C9" s="4"/>
      <c r="D9" s="3"/>
      <c r="E9" s="4" t="s">
        <v>542</v>
      </c>
      <c r="F9" s="3"/>
      <c r="G9" s="3"/>
      <c r="H9" s="3"/>
      <c r="I9" s="3"/>
      <c r="J9" s="3"/>
      <c r="K9" s="3"/>
      <c r="L9" s="3"/>
      <c r="M9" s="4"/>
    </row>
    <row r="10" spans="1:13" ht="21.75">
      <c r="A10" s="3">
        <v>2</v>
      </c>
      <c r="B10" s="3" t="s">
        <v>532</v>
      </c>
      <c r="C10" s="4" t="s">
        <v>529</v>
      </c>
      <c r="D10" s="3" t="s">
        <v>463</v>
      </c>
      <c r="E10" s="4" t="s">
        <v>464</v>
      </c>
      <c r="F10" s="3">
        <v>1</v>
      </c>
      <c r="G10" s="3"/>
      <c r="H10" s="3" t="s">
        <v>511</v>
      </c>
      <c r="I10" s="3">
        <v>2</v>
      </c>
      <c r="J10" s="3">
        <v>20</v>
      </c>
      <c r="K10" s="3">
        <v>40</v>
      </c>
      <c r="L10" s="3">
        <v>160</v>
      </c>
      <c r="M10" s="3"/>
    </row>
    <row r="11" spans="1:13" ht="21.75">
      <c r="A11" s="3"/>
      <c r="B11" s="4"/>
      <c r="C11" s="4"/>
      <c r="D11" s="3">
        <v>35072002</v>
      </c>
      <c r="E11" s="4" t="s">
        <v>466</v>
      </c>
      <c r="F11" s="3">
        <v>2</v>
      </c>
      <c r="G11" s="3"/>
      <c r="H11" s="3" t="s">
        <v>511</v>
      </c>
      <c r="I11" s="3">
        <v>2</v>
      </c>
      <c r="J11" s="3">
        <v>20</v>
      </c>
      <c r="K11" s="3">
        <v>40</v>
      </c>
      <c r="L11" s="3">
        <v>40</v>
      </c>
      <c r="M11" s="3">
        <v>200</v>
      </c>
    </row>
    <row r="12" spans="1:13" ht="21.75">
      <c r="A12" s="3">
        <v>3</v>
      </c>
      <c r="B12" s="3" t="s">
        <v>533</v>
      </c>
      <c r="C12" s="4" t="s">
        <v>534</v>
      </c>
      <c r="D12" s="3">
        <v>35072002</v>
      </c>
      <c r="E12" s="4" t="s">
        <v>466</v>
      </c>
      <c r="F12" s="3">
        <v>1</v>
      </c>
      <c r="G12" s="3"/>
      <c r="H12" s="3" t="s">
        <v>511</v>
      </c>
      <c r="I12" s="3">
        <v>2</v>
      </c>
      <c r="J12" s="3">
        <v>20</v>
      </c>
      <c r="K12" s="3">
        <v>40</v>
      </c>
      <c r="L12" s="3">
        <v>120</v>
      </c>
      <c r="M12" s="3"/>
    </row>
    <row r="13" spans="1:13" ht="21.75">
      <c r="A13" s="3"/>
      <c r="B13" s="4"/>
      <c r="C13" s="4"/>
      <c r="D13" s="3" t="s">
        <v>467</v>
      </c>
      <c r="E13" s="4" t="s">
        <v>535</v>
      </c>
      <c r="F13" s="3">
        <v>2</v>
      </c>
      <c r="G13" s="3" t="s">
        <v>511</v>
      </c>
      <c r="H13" s="3"/>
      <c r="I13" s="3">
        <v>2</v>
      </c>
      <c r="J13" s="3">
        <v>20</v>
      </c>
      <c r="K13" s="3">
        <v>40</v>
      </c>
      <c r="L13" s="3">
        <v>160</v>
      </c>
      <c r="M13" s="3"/>
    </row>
    <row r="14" spans="1:13" ht="21.75">
      <c r="A14" s="3"/>
      <c r="B14" s="4"/>
      <c r="C14" s="4"/>
      <c r="D14" s="3"/>
      <c r="E14" s="4" t="s">
        <v>536</v>
      </c>
      <c r="F14" s="3"/>
      <c r="G14" s="3"/>
      <c r="H14" s="3"/>
      <c r="I14" s="3" t="s">
        <v>172</v>
      </c>
      <c r="J14" s="3"/>
      <c r="K14" s="3"/>
      <c r="L14" s="3"/>
      <c r="M14" s="3"/>
    </row>
    <row r="15" spans="1:13" ht="21.75">
      <c r="A15" s="3"/>
      <c r="B15" s="4"/>
      <c r="C15" s="4"/>
      <c r="D15" s="3" t="s">
        <v>469</v>
      </c>
      <c r="E15" s="4" t="s">
        <v>470</v>
      </c>
      <c r="F15" s="3">
        <v>1</v>
      </c>
      <c r="G15" s="3" t="s">
        <v>511</v>
      </c>
      <c r="H15" s="3"/>
      <c r="I15" s="3">
        <v>2</v>
      </c>
      <c r="J15" s="3">
        <v>20</v>
      </c>
      <c r="K15" s="3">
        <v>40</v>
      </c>
      <c r="L15" s="3">
        <v>40</v>
      </c>
      <c r="M15" s="3"/>
    </row>
    <row r="16" spans="1:13" ht="21.75">
      <c r="A16" s="3"/>
      <c r="B16" s="4"/>
      <c r="C16" s="4"/>
      <c r="D16" s="3" t="s">
        <v>480</v>
      </c>
      <c r="E16" s="4" t="s">
        <v>481</v>
      </c>
      <c r="F16" s="3">
        <v>2</v>
      </c>
      <c r="G16" s="3" t="s">
        <v>511</v>
      </c>
      <c r="H16" s="3"/>
      <c r="I16" s="3">
        <v>2</v>
      </c>
      <c r="J16" s="3">
        <v>20</v>
      </c>
      <c r="K16" s="3">
        <v>40</v>
      </c>
      <c r="L16" s="3">
        <v>20</v>
      </c>
      <c r="M16" s="3"/>
    </row>
    <row r="17" spans="1:13" ht="21.75">
      <c r="A17" s="3"/>
      <c r="B17" s="4"/>
      <c r="C17" s="4"/>
      <c r="D17" s="3" t="s">
        <v>548</v>
      </c>
      <c r="E17" s="4" t="s">
        <v>482</v>
      </c>
      <c r="F17" s="3">
        <v>2</v>
      </c>
      <c r="G17" s="4"/>
      <c r="H17" s="3" t="s">
        <v>511</v>
      </c>
      <c r="I17" s="3">
        <v>2</v>
      </c>
      <c r="J17" s="3">
        <v>20</v>
      </c>
      <c r="K17" s="3">
        <v>40</v>
      </c>
      <c r="L17" s="3">
        <v>20</v>
      </c>
      <c r="M17" s="4"/>
    </row>
    <row r="18" spans="1:13" ht="21.75">
      <c r="A18" s="3"/>
      <c r="B18" s="4"/>
      <c r="C18" s="4"/>
      <c r="D18" s="3" t="s">
        <v>483</v>
      </c>
      <c r="E18" s="4" t="s">
        <v>484</v>
      </c>
      <c r="F18" s="3">
        <v>2</v>
      </c>
      <c r="G18" s="3" t="s">
        <v>511</v>
      </c>
      <c r="H18" s="4"/>
      <c r="I18" s="3">
        <v>2</v>
      </c>
      <c r="J18" s="3">
        <v>20</v>
      </c>
      <c r="K18" s="3">
        <v>40</v>
      </c>
      <c r="L18" s="3">
        <v>20</v>
      </c>
      <c r="M18" s="4"/>
    </row>
    <row r="19" spans="1:13" ht="21.75">
      <c r="A19" s="3"/>
      <c r="B19" s="4"/>
      <c r="C19" s="4"/>
      <c r="D19" s="3" t="s">
        <v>485</v>
      </c>
      <c r="E19" s="4" t="s">
        <v>486</v>
      </c>
      <c r="F19" s="3">
        <v>2</v>
      </c>
      <c r="G19" s="3" t="s">
        <v>511</v>
      </c>
      <c r="H19" s="4"/>
      <c r="I19" s="3">
        <v>2</v>
      </c>
      <c r="J19" s="3">
        <v>20</v>
      </c>
      <c r="K19" s="3">
        <v>40</v>
      </c>
      <c r="L19" s="3">
        <v>20</v>
      </c>
      <c r="M19" s="4"/>
    </row>
    <row r="20" spans="1:13" ht="21.75">
      <c r="A20" s="3"/>
      <c r="B20" s="4"/>
      <c r="C20" s="4"/>
      <c r="D20" s="3" t="s">
        <v>487</v>
      </c>
      <c r="E20" s="4" t="s">
        <v>554</v>
      </c>
      <c r="F20" s="3">
        <v>2</v>
      </c>
      <c r="G20" s="3" t="s">
        <v>511</v>
      </c>
      <c r="H20" s="4"/>
      <c r="I20" s="3">
        <v>2</v>
      </c>
      <c r="J20" s="3">
        <v>20</v>
      </c>
      <c r="K20" s="3">
        <v>40</v>
      </c>
      <c r="L20" s="3">
        <v>20</v>
      </c>
      <c r="M20" s="4">
        <v>420</v>
      </c>
    </row>
    <row r="21" spans="1:13" ht="21.75">
      <c r="A21" s="3">
        <v>4</v>
      </c>
      <c r="B21" s="3" t="s">
        <v>579</v>
      </c>
      <c r="C21" s="4" t="s">
        <v>550</v>
      </c>
      <c r="D21" s="3" t="s">
        <v>548</v>
      </c>
      <c r="E21" s="4" t="s">
        <v>482</v>
      </c>
      <c r="F21" s="3">
        <v>2</v>
      </c>
      <c r="G21" s="4"/>
      <c r="H21" s="3" t="s">
        <v>511</v>
      </c>
      <c r="I21" s="3">
        <v>2</v>
      </c>
      <c r="J21" s="3">
        <v>20</v>
      </c>
      <c r="K21" s="3">
        <v>40</v>
      </c>
      <c r="L21" s="3">
        <v>140</v>
      </c>
      <c r="M21" s="4"/>
    </row>
    <row r="22" spans="1:13" ht="21.75">
      <c r="A22" s="3"/>
      <c r="B22" s="3"/>
      <c r="C22" s="4"/>
      <c r="D22" s="3" t="s">
        <v>485</v>
      </c>
      <c r="E22" s="4" t="s">
        <v>486</v>
      </c>
      <c r="F22" s="3">
        <v>2</v>
      </c>
      <c r="G22" s="3" t="s">
        <v>511</v>
      </c>
      <c r="H22" s="4"/>
      <c r="I22" s="3">
        <v>2</v>
      </c>
      <c r="J22" s="3">
        <v>20</v>
      </c>
      <c r="K22" s="3">
        <v>40</v>
      </c>
      <c r="L22" s="3">
        <v>140</v>
      </c>
      <c r="M22" s="4">
        <v>280</v>
      </c>
    </row>
    <row r="23" spans="1:13" ht="26.2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6" t="s">
        <v>733</v>
      </c>
    </row>
    <row r="24" spans="1:13" ht="23.25" customHeight="1">
      <c r="A24" s="284" t="s">
        <v>175</v>
      </c>
      <c r="B24" s="284"/>
      <c r="C24" s="284"/>
      <c r="D24" s="284"/>
      <c r="E24" s="284" t="s">
        <v>567</v>
      </c>
      <c r="F24" s="284"/>
      <c r="G24" s="284"/>
      <c r="H24" s="284"/>
      <c r="I24" s="284" t="s">
        <v>568</v>
      </c>
      <c r="J24" s="284"/>
      <c r="K24" s="284"/>
      <c r="L24" s="284"/>
      <c r="M24" s="284"/>
    </row>
    <row r="25" spans="5:8" ht="21.75">
      <c r="E25" s="285"/>
      <c r="F25" s="285"/>
      <c r="G25" s="285"/>
      <c r="H25" s="285"/>
    </row>
    <row r="26" spans="1:13" ht="21.75">
      <c r="A26" s="286" t="s">
        <v>162</v>
      </c>
      <c r="B26" s="289" t="s">
        <v>569</v>
      </c>
      <c r="C26" s="289" t="s">
        <v>506</v>
      </c>
      <c r="D26" s="289" t="s">
        <v>441</v>
      </c>
      <c r="E26" s="289" t="s">
        <v>499</v>
      </c>
      <c r="F26" s="286" t="s">
        <v>570</v>
      </c>
      <c r="G26" s="287" t="s">
        <v>571</v>
      </c>
      <c r="H26" s="287"/>
      <c r="I26" s="286" t="s">
        <v>572</v>
      </c>
      <c r="J26" s="288" t="s">
        <v>573</v>
      </c>
      <c r="K26" s="286" t="s">
        <v>574</v>
      </c>
      <c r="L26" s="286" t="s">
        <v>575</v>
      </c>
      <c r="M26" s="286" t="s">
        <v>576</v>
      </c>
    </row>
    <row r="27" spans="1:13" ht="21.75">
      <c r="A27" s="286"/>
      <c r="B27" s="289"/>
      <c r="C27" s="289"/>
      <c r="D27" s="289"/>
      <c r="E27" s="289"/>
      <c r="F27" s="286"/>
      <c r="G27" s="287" t="s">
        <v>510</v>
      </c>
      <c r="H27" s="287"/>
      <c r="I27" s="286"/>
      <c r="J27" s="288"/>
      <c r="K27" s="286"/>
      <c r="L27" s="286"/>
      <c r="M27" s="286"/>
    </row>
    <row r="28" spans="1:13" ht="21.75">
      <c r="A28" s="286"/>
      <c r="B28" s="289"/>
      <c r="C28" s="289"/>
      <c r="D28" s="289"/>
      <c r="E28" s="289"/>
      <c r="F28" s="286"/>
      <c r="G28" s="3" t="s">
        <v>577</v>
      </c>
      <c r="H28" s="3" t="s">
        <v>578</v>
      </c>
      <c r="I28" s="286"/>
      <c r="J28" s="288"/>
      <c r="K28" s="286"/>
      <c r="L28" s="286"/>
      <c r="M28" s="286"/>
    </row>
    <row r="29" spans="1:13" ht="21.75">
      <c r="A29" s="3">
        <v>5</v>
      </c>
      <c r="B29" s="3" t="s">
        <v>543</v>
      </c>
      <c r="C29" s="4" t="s">
        <v>544</v>
      </c>
      <c r="D29" s="3" t="s">
        <v>480</v>
      </c>
      <c r="E29" s="4" t="s">
        <v>481</v>
      </c>
      <c r="F29" s="3">
        <v>2</v>
      </c>
      <c r="G29" s="3" t="s">
        <v>511</v>
      </c>
      <c r="I29" s="3">
        <v>2</v>
      </c>
      <c r="J29" s="3">
        <v>20</v>
      </c>
      <c r="K29" s="3">
        <v>40</v>
      </c>
      <c r="L29" s="3">
        <v>140</v>
      </c>
      <c r="M29" s="4"/>
    </row>
    <row r="30" spans="1:13" ht="21.75">
      <c r="A30" s="3"/>
      <c r="B30" s="4"/>
      <c r="C30" s="4"/>
      <c r="D30" s="3" t="s">
        <v>483</v>
      </c>
      <c r="E30" s="4" t="s">
        <v>484</v>
      </c>
      <c r="F30" s="3">
        <v>2</v>
      </c>
      <c r="G30" s="3" t="s">
        <v>511</v>
      </c>
      <c r="H30" s="4"/>
      <c r="I30" s="3">
        <v>2</v>
      </c>
      <c r="J30" s="3">
        <v>20</v>
      </c>
      <c r="K30" s="3">
        <v>40</v>
      </c>
      <c r="L30" s="3">
        <v>140</v>
      </c>
      <c r="M30" s="4"/>
    </row>
    <row r="31" spans="1:13" ht="21.75">
      <c r="A31" s="3"/>
      <c r="B31" s="4"/>
      <c r="C31" s="4"/>
      <c r="D31" s="3" t="s">
        <v>487</v>
      </c>
      <c r="E31" s="4" t="s">
        <v>554</v>
      </c>
      <c r="F31" s="3">
        <v>2</v>
      </c>
      <c r="G31" s="3" t="s">
        <v>511</v>
      </c>
      <c r="H31" s="4"/>
      <c r="I31" s="3">
        <v>2</v>
      </c>
      <c r="J31" s="3">
        <v>20</v>
      </c>
      <c r="K31" s="3">
        <v>40</v>
      </c>
      <c r="L31" s="3">
        <v>140</v>
      </c>
      <c r="M31" s="4">
        <v>420</v>
      </c>
    </row>
    <row r="32" spans="1:13" ht="21.75">
      <c r="A32" s="3">
        <v>6</v>
      </c>
      <c r="B32" s="3" t="s">
        <v>545</v>
      </c>
      <c r="C32" s="4" t="s">
        <v>538</v>
      </c>
      <c r="D32" s="3" t="s">
        <v>469</v>
      </c>
      <c r="E32" s="4" t="s">
        <v>470</v>
      </c>
      <c r="F32" s="3">
        <v>1</v>
      </c>
      <c r="G32" s="3" t="s">
        <v>511</v>
      </c>
      <c r="H32" s="3"/>
      <c r="I32" s="3">
        <v>2</v>
      </c>
      <c r="J32" s="3">
        <v>20</v>
      </c>
      <c r="K32" s="3">
        <v>40</v>
      </c>
      <c r="L32" s="3">
        <v>120</v>
      </c>
      <c r="M32" s="3"/>
    </row>
    <row r="33" spans="1:13" ht="21.75">
      <c r="A33" s="3"/>
      <c r="B33" s="4"/>
      <c r="C33" s="4"/>
      <c r="D33" s="3" t="s">
        <v>480</v>
      </c>
      <c r="E33" s="4" t="s">
        <v>481</v>
      </c>
      <c r="F33" s="3">
        <v>2</v>
      </c>
      <c r="G33" s="3" t="s">
        <v>511</v>
      </c>
      <c r="H33" s="3"/>
      <c r="I33" s="3">
        <v>2</v>
      </c>
      <c r="J33" s="3">
        <v>20</v>
      </c>
      <c r="K33" s="3">
        <v>40</v>
      </c>
      <c r="L33" s="3">
        <v>20</v>
      </c>
      <c r="M33" s="3"/>
    </row>
    <row r="34" spans="1:13" ht="21.75">
      <c r="A34" s="3"/>
      <c r="B34" s="4"/>
      <c r="C34" s="4"/>
      <c r="D34" s="3" t="s">
        <v>548</v>
      </c>
      <c r="E34" s="4" t="s">
        <v>482</v>
      </c>
      <c r="F34" s="3">
        <v>2</v>
      </c>
      <c r="G34" s="4"/>
      <c r="H34" s="3" t="s">
        <v>511</v>
      </c>
      <c r="I34" s="3">
        <v>2</v>
      </c>
      <c r="J34" s="3">
        <v>20</v>
      </c>
      <c r="K34" s="3">
        <v>40</v>
      </c>
      <c r="L34" s="3">
        <v>20</v>
      </c>
      <c r="M34" s="4"/>
    </row>
    <row r="35" spans="1:13" ht="21.75">
      <c r="A35" s="3"/>
      <c r="B35" s="4"/>
      <c r="C35" s="4"/>
      <c r="D35" s="3" t="s">
        <v>483</v>
      </c>
      <c r="E35" s="4" t="s">
        <v>484</v>
      </c>
      <c r="F35" s="3">
        <v>2</v>
      </c>
      <c r="G35" s="3" t="s">
        <v>511</v>
      </c>
      <c r="H35" s="4"/>
      <c r="I35" s="3">
        <v>2</v>
      </c>
      <c r="J35" s="3">
        <v>20</v>
      </c>
      <c r="K35" s="3">
        <v>40</v>
      </c>
      <c r="L35" s="3">
        <v>20</v>
      </c>
      <c r="M35" s="4"/>
    </row>
    <row r="36" spans="1:13" ht="21.75">
      <c r="A36" s="3"/>
      <c r="B36" s="4"/>
      <c r="C36" s="4"/>
      <c r="D36" s="3" t="s">
        <v>485</v>
      </c>
      <c r="E36" s="4" t="s">
        <v>486</v>
      </c>
      <c r="F36" s="3">
        <v>2</v>
      </c>
      <c r="G36" s="3" t="s">
        <v>511</v>
      </c>
      <c r="H36" s="4"/>
      <c r="I36" s="3">
        <v>2</v>
      </c>
      <c r="J36" s="3">
        <v>20</v>
      </c>
      <c r="K36" s="3">
        <v>40</v>
      </c>
      <c r="L36" s="3">
        <v>20</v>
      </c>
      <c r="M36" s="4"/>
    </row>
    <row r="37" spans="1:13" ht="21.75">
      <c r="A37" s="3"/>
      <c r="B37" s="4"/>
      <c r="C37" s="4"/>
      <c r="D37" s="3" t="s">
        <v>487</v>
      </c>
      <c r="E37" s="4" t="s">
        <v>554</v>
      </c>
      <c r="F37" s="3">
        <v>2</v>
      </c>
      <c r="G37" s="3" t="s">
        <v>511</v>
      </c>
      <c r="H37" s="4"/>
      <c r="I37" s="3">
        <v>2</v>
      </c>
      <c r="J37" s="3">
        <v>20</v>
      </c>
      <c r="K37" s="3">
        <v>40</v>
      </c>
      <c r="L37" s="3">
        <v>20</v>
      </c>
      <c r="M37" s="4">
        <v>220</v>
      </c>
    </row>
    <row r="38" spans="1:13" ht="21.75">
      <c r="A38" s="3">
        <v>7</v>
      </c>
      <c r="B38" s="3" t="s">
        <v>546</v>
      </c>
      <c r="C38" s="4" t="s">
        <v>547</v>
      </c>
      <c r="D38" s="3" t="s">
        <v>480</v>
      </c>
      <c r="E38" s="4" t="s">
        <v>481</v>
      </c>
      <c r="F38" s="3">
        <v>2</v>
      </c>
      <c r="G38" s="3" t="s">
        <v>511</v>
      </c>
      <c r="H38" s="3"/>
      <c r="I38" s="3">
        <v>2</v>
      </c>
      <c r="J38" s="3">
        <v>20</v>
      </c>
      <c r="K38" s="3">
        <v>40</v>
      </c>
      <c r="L38" s="3">
        <v>20</v>
      </c>
      <c r="M38" s="3"/>
    </row>
    <row r="39" spans="1:13" ht="21.75">
      <c r="A39" s="3"/>
      <c r="B39" s="4"/>
      <c r="C39" s="4"/>
      <c r="D39" s="3" t="s">
        <v>548</v>
      </c>
      <c r="E39" s="4" t="s">
        <v>482</v>
      </c>
      <c r="F39" s="3">
        <v>2</v>
      </c>
      <c r="G39" s="4"/>
      <c r="H39" s="3" t="s">
        <v>511</v>
      </c>
      <c r="I39" s="3">
        <v>2</v>
      </c>
      <c r="J39" s="3">
        <v>20</v>
      </c>
      <c r="K39" s="3">
        <v>40</v>
      </c>
      <c r="L39" s="3">
        <v>20</v>
      </c>
      <c r="M39" s="4"/>
    </row>
    <row r="40" spans="1:13" ht="21.75">
      <c r="A40" s="3"/>
      <c r="B40" s="4"/>
      <c r="C40" s="4"/>
      <c r="D40" s="3" t="s">
        <v>483</v>
      </c>
      <c r="E40" s="4" t="s">
        <v>484</v>
      </c>
      <c r="F40" s="3">
        <v>2</v>
      </c>
      <c r="G40" s="3" t="s">
        <v>511</v>
      </c>
      <c r="H40" s="4"/>
      <c r="I40" s="3">
        <v>2</v>
      </c>
      <c r="J40" s="3">
        <v>20</v>
      </c>
      <c r="K40" s="3">
        <v>40</v>
      </c>
      <c r="L40" s="3">
        <v>20</v>
      </c>
      <c r="M40" s="4"/>
    </row>
    <row r="41" spans="1:13" ht="21.75">
      <c r="A41" s="3"/>
      <c r="B41" s="4"/>
      <c r="C41" s="4"/>
      <c r="D41" s="3" t="s">
        <v>485</v>
      </c>
      <c r="E41" s="4" t="s">
        <v>486</v>
      </c>
      <c r="F41" s="3">
        <v>2</v>
      </c>
      <c r="G41" s="3" t="s">
        <v>511</v>
      </c>
      <c r="H41" s="4"/>
      <c r="I41" s="3">
        <v>2</v>
      </c>
      <c r="J41" s="3">
        <v>20</v>
      </c>
      <c r="K41" s="3">
        <v>40</v>
      </c>
      <c r="L41" s="3">
        <v>20</v>
      </c>
      <c r="M41" s="4"/>
    </row>
    <row r="42" spans="1:13" ht="21.75">
      <c r="A42" s="3"/>
      <c r="B42" s="4"/>
      <c r="C42" s="4"/>
      <c r="D42" s="3" t="s">
        <v>487</v>
      </c>
      <c r="E42" s="4" t="s">
        <v>554</v>
      </c>
      <c r="F42" s="3">
        <v>2</v>
      </c>
      <c r="G42" s="3" t="s">
        <v>511</v>
      </c>
      <c r="H42" s="4"/>
      <c r="I42" s="3">
        <v>2</v>
      </c>
      <c r="J42" s="3">
        <v>20</v>
      </c>
      <c r="K42" s="3">
        <v>40</v>
      </c>
      <c r="L42" s="3">
        <v>20</v>
      </c>
      <c r="M42" s="4">
        <v>100</v>
      </c>
    </row>
    <row r="43" spans="1:13" ht="21.75">
      <c r="A43" s="3"/>
      <c r="B43" s="4"/>
      <c r="C43" s="4"/>
      <c r="D43" s="3"/>
      <c r="E43" s="4"/>
      <c r="F43" s="3"/>
      <c r="G43" s="3"/>
      <c r="H43" s="4"/>
      <c r="I43" s="3"/>
      <c r="J43" s="3"/>
      <c r="K43" s="3"/>
      <c r="L43" s="3"/>
      <c r="M43" s="4"/>
    </row>
    <row r="44" spans="1:13" ht="21.75">
      <c r="A44" s="3"/>
      <c r="B44" s="4"/>
      <c r="C44" s="4"/>
      <c r="D44" s="3"/>
      <c r="E44" s="4"/>
      <c r="F44" s="3"/>
      <c r="G44" s="3"/>
      <c r="H44" s="4"/>
      <c r="I44" s="3"/>
      <c r="J44" s="3"/>
      <c r="K44" s="3"/>
      <c r="L44" s="3"/>
      <c r="M44" s="4"/>
    </row>
  </sheetData>
  <mergeCells count="36">
    <mergeCell ref="A1:L1"/>
    <mergeCell ref="A2:D2"/>
    <mergeCell ref="E2:H2"/>
    <mergeCell ref="I2:M2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I4:I6"/>
    <mergeCell ref="J4:J6"/>
    <mergeCell ref="K4:K6"/>
    <mergeCell ref="L4:L6"/>
    <mergeCell ref="A23:L23"/>
    <mergeCell ref="A24:D24"/>
    <mergeCell ref="E24:H24"/>
    <mergeCell ref="I24:M24"/>
    <mergeCell ref="E25:H25"/>
    <mergeCell ref="A26:A28"/>
    <mergeCell ref="B26:B28"/>
    <mergeCell ref="C26:C28"/>
    <mergeCell ref="D26:D28"/>
    <mergeCell ref="E26:E28"/>
    <mergeCell ref="F26:F28"/>
    <mergeCell ref="G26:H26"/>
    <mergeCell ref="M26:M28"/>
    <mergeCell ref="G27:H27"/>
    <mergeCell ref="I26:I28"/>
    <mergeCell ref="J26:J28"/>
    <mergeCell ref="K26:K28"/>
    <mergeCell ref="L26:L28"/>
  </mergeCells>
  <printOptions horizontalCentered="1"/>
  <pageMargins left="0.35433070866141736" right="0.35433070866141736" top="0.984251968503937" bottom="0.7874015748031497" header="0.5118110236220472" footer="0.5118110236220472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0"/>
  <sheetViews>
    <sheetView zoomScale="75" zoomScaleNormal="75" workbookViewId="0" topLeftCell="A101">
      <selection activeCell="G112" sqref="G112"/>
    </sheetView>
  </sheetViews>
  <sheetFormatPr defaultColWidth="9.140625" defaultRowHeight="21.75"/>
  <cols>
    <col min="1" max="1" width="6.421875" style="65" customWidth="1"/>
    <col min="2" max="2" width="58.421875" style="0" customWidth="1"/>
    <col min="3" max="3" width="9.140625" style="1" customWidth="1"/>
    <col min="4" max="4" width="10.8515625" style="0" customWidth="1"/>
    <col min="5" max="5" width="50.7109375" style="0" customWidth="1"/>
  </cols>
  <sheetData>
    <row r="1" spans="1:7" s="111" customFormat="1" ht="26.25">
      <c r="A1" s="290" t="s">
        <v>881</v>
      </c>
      <c r="B1" s="290"/>
      <c r="C1" s="290"/>
      <c r="D1" s="290"/>
      <c r="E1" s="290"/>
      <c r="F1" s="290"/>
      <c r="G1" s="71" t="s">
        <v>639</v>
      </c>
    </row>
    <row r="2" spans="1:7" ht="21.75">
      <c r="A2" s="65" t="s">
        <v>580</v>
      </c>
      <c r="B2" s="2"/>
      <c r="C2" s="3" t="s">
        <v>569</v>
      </c>
      <c r="D2" s="3" t="s">
        <v>638</v>
      </c>
      <c r="E2" s="48" t="s">
        <v>581</v>
      </c>
      <c r="F2" s="48">
        <v>40</v>
      </c>
      <c r="G2" s="2"/>
    </row>
    <row r="3" spans="1:7" ht="21.75">
      <c r="A3" s="291" t="s">
        <v>582</v>
      </c>
      <c r="B3" s="291"/>
      <c r="C3" s="291"/>
      <c r="D3" s="291"/>
      <c r="E3" s="291"/>
      <c r="F3" s="291"/>
      <c r="G3" s="291"/>
    </row>
    <row r="4" spans="1:7" ht="21.75">
      <c r="A4" s="66" t="s">
        <v>162</v>
      </c>
      <c r="B4" s="3" t="s">
        <v>583</v>
      </c>
      <c r="C4" s="3" t="s">
        <v>584</v>
      </c>
      <c r="D4" s="3" t="s">
        <v>585</v>
      </c>
      <c r="E4" s="3" t="s">
        <v>164</v>
      </c>
      <c r="F4" s="3" t="s">
        <v>586</v>
      </c>
      <c r="G4" s="3" t="s">
        <v>163</v>
      </c>
    </row>
    <row r="5" spans="1:7" ht="21.75">
      <c r="A5" s="66">
        <v>1</v>
      </c>
      <c r="B5" s="4" t="s">
        <v>587</v>
      </c>
      <c r="C5" s="3">
        <v>20</v>
      </c>
      <c r="D5" s="3" t="s">
        <v>176</v>
      </c>
      <c r="E5" s="4" t="s">
        <v>588</v>
      </c>
      <c r="F5" s="3" t="s">
        <v>589</v>
      </c>
      <c r="G5" s="3"/>
    </row>
    <row r="6" spans="1:7" ht="21.75">
      <c r="A6" s="66"/>
      <c r="B6" s="4" t="s">
        <v>590</v>
      </c>
      <c r="C6" s="3"/>
      <c r="D6" s="3"/>
      <c r="E6" s="4" t="s">
        <v>591</v>
      </c>
      <c r="F6" s="3"/>
      <c r="G6" s="3"/>
    </row>
    <row r="7" spans="1:7" ht="21.75">
      <c r="A7" s="66">
        <v>2</v>
      </c>
      <c r="B7" s="4" t="s">
        <v>592</v>
      </c>
      <c r="C7" s="3">
        <v>20</v>
      </c>
      <c r="D7" s="3" t="s">
        <v>177</v>
      </c>
      <c r="E7" s="4" t="s">
        <v>192</v>
      </c>
      <c r="F7" s="3" t="s">
        <v>593</v>
      </c>
      <c r="G7" s="3"/>
    </row>
    <row r="8" spans="1:7" ht="21.75">
      <c r="A8" s="66"/>
      <c r="B8" s="4"/>
      <c r="C8" s="3"/>
      <c r="D8" s="3" t="s">
        <v>178</v>
      </c>
      <c r="E8" s="4" t="s">
        <v>193</v>
      </c>
      <c r="F8" s="3" t="s">
        <v>594</v>
      </c>
      <c r="G8" s="3"/>
    </row>
    <row r="9" spans="1:7" ht="21.75">
      <c r="A9" s="66"/>
      <c r="B9" s="4"/>
      <c r="C9" s="3"/>
      <c r="D9" s="3" t="s">
        <v>179</v>
      </c>
      <c r="E9" s="4" t="s">
        <v>194</v>
      </c>
      <c r="F9" s="3" t="s">
        <v>593</v>
      </c>
      <c r="G9" s="3"/>
    </row>
    <row r="10" spans="1:7" ht="21.75">
      <c r="A10" s="66"/>
      <c r="B10" s="4"/>
      <c r="C10" s="3"/>
      <c r="D10" s="3" t="s">
        <v>180</v>
      </c>
      <c r="E10" s="4" t="s">
        <v>595</v>
      </c>
      <c r="F10" s="3" t="s">
        <v>593</v>
      </c>
      <c r="G10" s="3"/>
    </row>
    <row r="11" spans="1:7" ht="21.75">
      <c r="A11" s="66"/>
      <c r="B11" s="4"/>
      <c r="C11" s="3"/>
      <c r="D11" s="3" t="s">
        <v>181</v>
      </c>
      <c r="E11" s="4" t="s">
        <v>195</v>
      </c>
      <c r="F11" s="3" t="s">
        <v>593</v>
      </c>
      <c r="G11" s="3"/>
    </row>
    <row r="12" spans="1:7" ht="21.75">
      <c r="A12" s="66"/>
      <c r="B12" s="4"/>
      <c r="C12" s="3"/>
      <c r="D12" s="3" t="s">
        <v>182</v>
      </c>
      <c r="E12" s="4" t="s">
        <v>196</v>
      </c>
      <c r="F12" s="3" t="s">
        <v>593</v>
      </c>
      <c r="G12" s="3"/>
    </row>
    <row r="13" spans="1:7" ht="21.75">
      <c r="A13" s="66"/>
      <c r="B13" s="4"/>
      <c r="C13" s="3"/>
      <c r="D13" s="3" t="s">
        <v>183</v>
      </c>
      <c r="E13" s="4" t="s">
        <v>596</v>
      </c>
      <c r="F13" s="3" t="s">
        <v>597</v>
      </c>
      <c r="G13" s="3"/>
    </row>
    <row r="14" spans="1:7" ht="21.75">
      <c r="A14" s="66"/>
      <c r="B14" s="4"/>
      <c r="C14" s="3"/>
      <c r="D14" s="3" t="s">
        <v>184</v>
      </c>
      <c r="E14" s="4" t="s">
        <v>598</v>
      </c>
      <c r="F14" s="3" t="s">
        <v>593</v>
      </c>
      <c r="G14" s="3"/>
    </row>
    <row r="15" spans="1:7" ht="21.75">
      <c r="A15" s="66"/>
      <c r="B15" s="4"/>
      <c r="C15" s="3"/>
      <c r="D15" s="3" t="s">
        <v>185</v>
      </c>
      <c r="E15" s="4" t="s">
        <v>599</v>
      </c>
      <c r="F15" s="3" t="s">
        <v>593</v>
      </c>
      <c r="G15" s="3"/>
    </row>
    <row r="16" spans="1:7" ht="21.75">
      <c r="A16" s="66"/>
      <c r="B16" s="4"/>
      <c r="C16" s="3"/>
      <c r="D16" s="3" t="s">
        <v>186</v>
      </c>
      <c r="E16" s="4" t="s">
        <v>197</v>
      </c>
      <c r="F16" s="3" t="s">
        <v>593</v>
      </c>
      <c r="G16" s="3"/>
    </row>
    <row r="17" spans="1:7" ht="21.75">
      <c r="A17" s="66"/>
      <c r="B17" s="4"/>
      <c r="C17" s="3"/>
      <c r="D17" s="3" t="s">
        <v>187</v>
      </c>
      <c r="E17" s="4" t="s">
        <v>198</v>
      </c>
      <c r="F17" s="3" t="s">
        <v>600</v>
      </c>
      <c r="G17" s="3"/>
    </row>
    <row r="18" spans="1:7" ht="21.75">
      <c r="A18" s="66"/>
      <c r="B18" s="4"/>
      <c r="C18" s="3"/>
      <c r="D18" s="3" t="s">
        <v>188</v>
      </c>
      <c r="E18" s="4" t="s">
        <v>199</v>
      </c>
      <c r="F18" s="3" t="s">
        <v>601</v>
      </c>
      <c r="G18" s="3"/>
    </row>
    <row r="19" spans="1:7" ht="21.75">
      <c r="A19" s="66"/>
      <c r="B19" s="4"/>
      <c r="C19" s="3"/>
      <c r="D19" s="3" t="s">
        <v>189</v>
      </c>
      <c r="E19" s="4" t="s">
        <v>200</v>
      </c>
      <c r="F19" s="3" t="s">
        <v>593</v>
      </c>
      <c r="G19" s="3"/>
    </row>
    <row r="20" spans="1:7" ht="21.75">
      <c r="A20" s="66"/>
      <c r="B20" s="4"/>
      <c r="C20" s="3"/>
      <c r="D20" s="3" t="s">
        <v>190</v>
      </c>
      <c r="E20" s="4" t="s">
        <v>602</v>
      </c>
      <c r="F20" s="3" t="s">
        <v>603</v>
      </c>
      <c r="G20" s="3"/>
    </row>
    <row r="21" spans="1:7" ht="21.75">
      <c r="A21" s="67"/>
      <c r="B21" s="33"/>
      <c r="C21" s="14"/>
      <c r="D21" s="33"/>
      <c r="E21" s="33"/>
      <c r="F21" s="33"/>
      <c r="G21" s="33"/>
    </row>
    <row r="22" spans="1:3" s="26" customFormat="1" ht="21.75">
      <c r="A22" s="68"/>
      <c r="C22" s="20"/>
    </row>
    <row r="23" spans="1:7" ht="26.25">
      <c r="A23" s="290" t="s">
        <v>881</v>
      </c>
      <c r="B23" s="290"/>
      <c r="C23" s="290"/>
      <c r="D23" s="290"/>
      <c r="E23" s="290"/>
      <c r="F23" s="290"/>
      <c r="G23" s="6" t="s">
        <v>640</v>
      </c>
    </row>
    <row r="24" spans="1:7" ht="21.75">
      <c r="A24" s="65" t="s">
        <v>580</v>
      </c>
      <c r="B24" s="2"/>
      <c r="C24" s="3" t="s">
        <v>569</v>
      </c>
      <c r="D24" s="3" t="s">
        <v>604</v>
      </c>
      <c r="E24" s="48" t="s">
        <v>544</v>
      </c>
      <c r="F24" s="48">
        <v>80</v>
      </c>
      <c r="G24" s="2"/>
    </row>
    <row r="25" spans="1:7" ht="21.75">
      <c r="A25" s="291" t="s">
        <v>641</v>
      </c>
      <c r="B25" s="291"/>
      <c r="C25" s="291"/>
      <c r="D25" s="291"/>
      <c r="E25" s="291"/>
      <c r="F25" s="291"/>
      <c r="G25" s="291"/>
    </row>
    <row r="26" spans="1:7" ht="21.75">
      <c r="A26" s="66" t="s">
        <v>162</v>
      </c>
      <c r="B26" s="3" t="s">
        <v>583</v>
      </c>
      <c r="C26" s="3" t="s">
        <v>584</v>
      </c>
      <c r="D26" s="3" t="s">
        <v>585</v>
      </c>
      <c r="E26" s="3" t="s">
        <v>164</v>
      </c>
      <c r="F26" s="3" t="s">
        <v>586</v>
      </c>
      <c r="G26" s="3" t="s">
        <v>163</v>
      </c>
    </row>
    <row r="27" spans="1:7" ht="21.75">
      <c r="A27" s="3">
        <v>1</v>
      </c>
      <c r="B27" s="4" t="s">
        <v>605</v>
      </c>
      <c r="C27" s="3">
        <v>10</v>
      </c>
      <c r="D27" s="3" t="s">
        <v>606</v>
      </c>
      <c r="E27" s="4" t="s">
        <v>607</v>
      </c>
      <c r="F27" s="3">
        <v>1</v>
      </c>
      <c r="G27" s="3" t="s">
        <v>173</v>
      </c>
    </row>
    <row r="28" spans="1:7" ht="21.75">
      <c r="A28" s="3">
        <v>2</v>
      </c>
      <c r="B28" s="4" t="s">
        <v>608</v>
      </c>
      <c r="C28" s="3">
        <v>20</v>
      </c>
      <c r="D28" s="3"/>
      <c r="E28" s="4"/>
      <c r="F28" s="3"/>
      <c r="G28" s="3"/>
    </row>
    <row r="29" spans="1:7" ht="21.75">
      <c r="A29" s="3">
        <v>3</v>
      </c>
      <c r="B29" s="4" t="s">
        <v>609</v>
      </c>
      <c r="C29" s="3">
        <v>50</v>
      </c>
      <c r="D29" s="3"/>
      <c r="E29" s="4"/>
      <c r="F29" s="3"/>
      <c r="G29" s="3"/>
    </row>
    <row r="30" spans="1:7" ht="21.75">
      <c r="A30" s="67"/>
      <c r="B30" s="33"/>
      <c r="C30" s="14"/>
      <c r="D30" s="14"/>
      <c r="E30" s="33"/>
      <c r="F30" s="14"/>
      <c r="G30" s="14"/>
    </row>
    <row r="31" spans="1:7" ht="21.75">
      <c r="A31" s="68"/>
      <c r="B31" s="26"/>
      <c r="C31" s="20"/>
      <c r="D31" s="20"/>
      <c r="E31" s="26"/>
      <c r="F31" s="20"/>
      <c r="G31" s="20"/>
    </row>
    <row r="32" spans="1:7" ht="26.25">
      <c r="A32" s="283"/>
      <c r="B32" s="283"/>
      <c r="C32" s="283"/>
      <c r="D32" s="283"/>
      <c r="E32" s="283"/>
      <c r="F32" s="283"/>
      <c r="G32" s="6"/>
    </row>
    <row r="33" spans="1:7" ht="21.75">
      <c r="A33" s="65" t="s">
        <v>580</v>
      </c>
      <c r="B33" s="2"/>
      <c r="C33" s="3" t="s">
        <v>569</v>
      </c>
      <c r="D33" s="3" t="s">
        <v>610</v>
      </c>
      <c r="E33" s="48" t="s">
        <v>611</v>
      </c>
      <c r="F33" s="48">
        <v>80</v>
      </c>
      <c r="G33" s="2"/>
    </row>
    <row r="34" spans="1:7" ht="21.75">
      <c r="A34" s="291" t="s">
        <v>612</v>
      </c>
      <c r="B34" s="291"/>
      <c r="C34" s="291"/>
      <c r="D34" s="291"/>
      <c r="E34" s="291"/>
      <c r="F34" s="291"/>
      <c r="G34" s="291"/>
    </row>
    <row r="35" spans="1:7" ht="21.75">
      <c r="A35" s="66" t="s">
        <v>162</v>
      </c>
      <c r="B35" s="3" t="s">
        <v>583</v>
      </c>
      <c r="C35" s="3" t="s">
        <v>584</v>
      </c>
      <c r="D35" s="3" t="s">
        <v>585</v>
      </c>
      <c r="E35" s="3" t="s">
        <v>164</v>
      </c>
      <c r="F35" s="3" t="s">
        <v>586</v>
      </c>
      <c r="G35" s="3" t="s">
        <v>163</v>
      </c>
    </row>
    <row r="36" spans="1:7" ht="21.75">
      <c r="A36" s="66">
        <v>1</v>
      </c>
      <c r="B36" s="4" t="s">
        <v>613</v>
      </c>
      <c r="C36" s="3">
        <v>10</v>
      </c>
      <c r="D36" s="4" t="s">
        <v>614</v>
      </c>
      <c r="E36" s="4" t="s">
        <v>615</v>
      </c>
      <c r="F36" s="3" t="s">
        <v>616</v>
      </c>
      <c r="G36" s="3"/>
    </row>
    <row r="37" spans="1:7" ht="21.75">
      <c r="A37" s="66">
        <v>2</v>
      </c>
      <c r="B37" s="4" t="s">
        <v>617</v>
      </c>
      <c r="C37" s="3">
        <v>15</v>
      </c>
      <c r="D37" s="4"/>
      <c r="E37" s="4"/>
      <c r="F37" s="3"/>
      <c r="G37" s="3"/>
    </row>
    <row r="38" spans="1:7" ht="21.75">
      <c r="A38" s="66">
        <v>3</v>
      </c>
      <c r="B38" s="4" t="s">
        <v>618</v>
      </c>
      <c r="C38" s="3">
        <v>15</v>
      </c>
      <c r="D38" s="4"/>
      <c r="E38" s="4"/>
      <c r="F38" s="3"/>
      <c r="G38" s="3"/>
    </row>
    <row r="39" spans="1:7" ht="21.75">
      <c r="A39" s="66">
        <v>4</v>
      </c>
      <c r="B39" s="4" t="s">
        <v>619</v>
      </c>
      <c r="C39" s="3">
        <v>20</v>
      </c>
      <c r="D39" s="4"/>
      <c r="E39" s="4"/>
      <c r="F39" s="3"/>
      <c r="G39" s="3"/>
    </row>
    <row r="40" spans="1:7" ht="21.75">
      <c r="A40" s="66">
        <v>5</v>
      </c>
      <c r="B40" s="4" t="s">
        <v>620</v>
      </c>
      <c r="C40" s="3">
        <v>20</v>
      </c>
      <c r="D40" s="4"/>
      <c r="E40" s="8"/>
      <c r="F40" s="3"/>
      <c r="G40" s="3"/>
    </row>
    <row r="41" spans="1:7" ht="21.75">
      <c r="A41" s="66"/>
      <c r="B41" s="4"/>
      <c r="C41" s="3"/>
      <c r="D41" s="4"/>
      <c r="E41" s="4"/>
      <c r="F41" s="3"/>
      <c r="G41" s="3"/>
    </row>
    <row r="42" spans="1:7" ht="21.75">
      <c r="A42" s="66"/>
      <c r="B42" s="4"/>
      <c r="C42" s="3"/>
      <c r="D42" s="4"/>
      <c r="E42" s="4"/>
      <c r="F42" s="3"/>
      <c r="G42" s="3"/>
    </row>
    <row r="43" spans="1:7" ht="21.75">
      <c r="A43" s="67"/>
      <c r="B43" s="33"/>
      <c r="C43" s="14"/>
      <c r="D43" s="33"/>
      <c r="E43" s="33"/>
      <c r="F43" s="14"/>
      <c r="G43" s="14"/>
    </row>
    <row r="44" spans="1:7" ht="21.75">
      <c r="A44" s="68"/>
      <c r="B44" s="26"/>
      <c r="C44" s="20"/>
      <c r="D44" s="26"/>
      <c r="E44" s="26"/>
      <c r="F44" s="20"/>
      <c r="G44" s="20"/>
    </row>
    <row r="45" spans="1:7" ht="26.25">
      <c r="A45" s="290" t="s">
        <v>881</v>
      </c>
      <c r="B45" s="290"/>
      <c r="C45" s="290"/>
      <c r="D45" s="290"/>
      <c r="E45" s="290"/>
      <c r="F45" s="290"/>
      <c r="G45" s="6" t="s">
        <v>882</v>
      </c>
    </row>
    <row r="46" spans="1:7" ht="21.75">
      <c r="A46" s="65" t="s">
        <v>580</v>
      </c>
      <c r="B46" s="2"/>
      <c r="C46" s="3" t="s">
        <v>569</v>
      </c>
      <c r="D46" s="3" t="s">
        <v>533</v>
      </c>
      <c r="E46" s="48" t="s">
        <v>621</v>
      </c>
      <c r="F46" s="48">
        <v>60</v>
      </c>
      <c r="G46" s="2"/>
    </row>
    <row r="47" spans="1:7" ht="21.75">
      <c r="A47" s="291" t="s">
        <v>622</v>
      </c>
      <c r="B47" s="291"/>
      <c r="C47" s="291"/>
      <c r="D47" s="291"/>
      <c r="E47" s="291"/>
      <c r="F47" s="291"/>
      <c r="G47" s="291"/>
    </row>
    <row r="48" spans="1:7" ht="21.75">
      <c r="A48" s="66" t="s">
        <v>162</v>
      </c>
      <c r="B48" s="3" t="s">
        <v>583</v>
      </c>
      <c r="C48" s="3" t="s">
        <v>584</v>
      </c>
      <c r="D48" s="3" t="s">
        <v>585</v>
      </c>
      <c r="E48" s="3" t="s">
        <v>164</v>
      </c>
      <c r="F48" s="3" t="s">
        <v>586</v>
      </c>
      <c r="G48" s="3" t="s">
        <v>163</v>
      </c>
    </row>
    <row r="49" spans="1:7" ht="21.75">
      <c r="A49" s="66">
        <v>1</v>
      </c>
      <c r="B49" s="4" t="s">
        <v>623</v>
      </c>
      <c r="C49" s="3">
        <v>10</v>
      </c>
      <c r="D49" s="4" t="s">
        <v>207</v>
      </c>
      <c r="E49" s="8" t="s">
        <v>624</v>
      </c>
      <c r="F49" s="3" t="s">
        <v>616</v>
      </c>
      <c r="G49" s="3"/>
    </row>
    <row r="50" spans="1:7" ht="21.75">
      <c r="A50" s="66">
        <v>2</v>
      </c>
      <c r="B50" s="4" t="s">
        <v>625</v>
      </c>
      <c r="C50" s="3">
        <v>15</v>
      </c>
      <c r="D50" s="4"/>
      <c r="E50" s="8"/>
      <c r="F50" s="3"/>
      <c r="G50" s="3"/>
    </row>
    <row r="51" spans="1:7" ht="21.75">
      <c r="A51" s="66">
        <v>3</v>
      </c>
      <c r="B51" s="4" t="s">
        <v>626</v>
      </c>
      <c r="C51" s="3">
        <v>15</v>
      </c>
      <c r="D51" s="4"/>
      <c r="E51" s="4"/>
      <c r="F51" s="3"/>
      <c r="G51" s="3"/>
    </row>
    <row r="52" spans="1:7" ht="21.75">
      <c r="A52" s="66">
        <v>4</v>
      </c>
      <c r="B52" s="4" t="s">
        <v>627</v>
      </c>
      <c r="C52" s="3">
        <v>20</v>
      </c>
      <c r="D52" s="4"/>
      <c r="E52" s="4"/>
      <c r="F52" s="3"/>
      <c r="G52" s="3"/>
    </row>
    <row r="53" spans="1:7" ht="21.75">
      <c r="A53" s="67"/>
      <c r="B53" s="33"/>
      <c r="C53" s="14"/>
      <c r="D53" s="33"/>
      <c r="E53" s="33"/>
      <c r="F53" s="14"/>
      <c r="G53" s="14"/>
    </row>
    <row r="54" spans="1:7" ht="21.75">
      <c r="A54" s="68"/>
      <c r="B54" s="26"/>
      <c r="C54" s="20"/>
      <c r="D54" s="26"/>
      <c r="E54" s="26"/>
      <c r="F54" s="20"/>
      <c r="G54" s="20"/>
    </row>
    <row r="55" spans="1:7" ht="26.25">
      <c r="A55" s="283"/>
      <c r="B55" s="283"/>
      <c r="C55" s="283"/>
      <c r="D55" s="283"/>
      <c r="E55" s="283"/>
      <c r="F55" s="283"/>
      <c r="G55" s="6"/>
    </row>
    <row r="56" spans="1:7" ht="21.75">
      <c r="A56" s="65" t="s">
        <v>580</v>
      </c>
      <c r="B56" s="2"/>
      <c r="C56" s="3" t="s">
        <v>569</v>
      </c>
      <c r="D56" s="3" t="s">
        <v>610</v>
      </c>
      <c r="E56" s="48" t="s">
        <v>611</v>
      </c>
      <c r="F56" s="48">
        <v>60</v>
      </c>
      <c r="G56" s="2"/>
    </row>
    <row r="57" spans="1:7" ht="21.75">
      <c r="A57" s="291" t="s">
        <v>622</v>
      </c>
      <c r="B57" s="291"/>
      <c r="C57" s="291"/>
      <c r="D57" s="291"/>
      <c r="E57" s="291"/>
      <c r="F57" s="291"/>
      <c r="G57" s="291"/>
    </row>
    <row r="58" spans="1:7" ht="21.75">
      <c r="A58" s="66" t="s">
        <v>162</v>
      </c>
      <c r="B58" s="3" t="s">
        <v>583</v>
      </c>
      <c r="C58" s="3" t="s">
        <v>584</v>
      </c>
      <c r="D58" s="3" t="s">
        <v>585</v>
      </c>
      <c r="E58" s="3" t="s">
        <v>164</v>
      </c>
      <c r="F58" s="3" t="s">
        <v>586</v>
      </c>
      <c r="G58" s="3" t="s">
        <v>163</v>
      </c>
    </row>
    <row r="59" spans="1:7" ht="21.75">
      <c r="A59" s="66">
        <v>5</v>
      </c>
      <c r="B59" s="4" t="s">
        <v>628</v>
      </c>
      <c r="C59" s="3">
        <v>20</v>
      </c>
      <c r="D59" s="3" t="s">
        <v>629</v>
      </c>
      <c r="E59" s="4" t="s">
        <v>615</v>
      </c>
      <c r="F59" s="3" t="s">
        <v>616</v>
      </c>
      <c r="G59" s="3" t="s">
        <v>173</v>
      </c>
    </row>
    <row r="60" spans="1:7" ht="21.75">
      <c r="A60" s="67"/>
      <c r="B60" s="33"/>
      <c r="C60" s="14"/>
      <c r="D60" s="14"/>
      <c r="E60" s="33"/>
      <c r="F60" s="14"/>
      <c r="G60" s="14"/>
    </row>
    <row r="61" spans="1:7" ht="21.75">
      <c r="A61" s="67"/>
      <c r="B61" s="33"/>
      <c r="C61" s="14"/>
      <c r="D61" s="33"/>
      <c r="E61" s="33"/>
      <c r="F61" s="14"/>
      <c r="G61" s="14"/>
    </row>
    <row r="62" spans="1:7" ht="21.75">
      <c r="A62" s="68"/>
      <c r="B62" s="26"/>
      <c r="C62" s="20"/>
      <c r="D62" s="26"/>
      <c r="E62" s="26"/>
      <c r="F62" s="20"/>
      <c r="G62" s="20"/>
    </row>
    <row r="63" spans="1:7" ht="21.75">
      <c r="A63" s="69"/>
      <c r="B63" s="5"/>
      <c r="C63" s="7"/>
      <c r="D63" s="5"/>
      <c r="E63" s="5"/>
      <c r="F63" s="7"/>
      <c r="G63" s="7"/>
    </row>
    <row r="64" spans="1:7" ht="21.75">
      <c r="A64" s="69"/>
      <c r="B64" s="5"/>
      <c r="C64" s="7"/>
      <c r="D64" s="5"/>
      <c r="E64" s="5"/>
      <c r="F64" s="7"/>
      <c r="G64" s="7"/>
    </row>
    <row r="65" spans="1:7" ht="21.75">
      <c r="A65" s="69"/>
      <c r="B65" s="5"/>
      <c r="C65" s="7"/>
      <c r="D65" s="5"/>
      <c r="E65" s="5"/>
      <c r="F65" s="7"/>
      <c r="G65" s="7"/>
    </row>
    <row r="66" spans="1:7" ht="21.75">
      <c r="A66" s="69"/>
      <c r="B66" s="5"/>
      <c r="C66" s="7"/>
      <c r="D66" s="5"/>
      <c r="E66" s="5"/>
      <c r="F66" s="7"/>
      <c r="G66" s="7"/>
    </row>
    <row r="67" spans="1:7" ht="26.25">
      <c r="A67" s="290" t="s">
        <v>881</v>
      </c>
      <c r="B67" s="290"/>
      <c r="C67" s="290"/>
      <c r="D67" s="290"/>
      <c r="E67" s="290"/>
      <c r="F67" s="290"/>
      <c r="G67" s="6" t="s">
        <v>883</v>
      </c>
    </row>
    <row r="68" spans="1:7" ht="21.75">
      <c r="A68" s="65" t="s">
        <v>630</v>
      </c>
      <c r="B68" s="2"/>
      <c r="C68" s="3" t="s">
        <v>569</v>
      </c>
      <c r="D68" s="3" t="s">
        <v>533</v>
      </c>
      <c r="E68" s="48" t="s">
        <v>534</v>
      </c>
      <c r="F68" s="48">
        <v>80</v>
      </c>
      <c r="G68" s="2"/>
    </row>
    <row r="69" spans="1:7" ht="21.75">
      <c r="A69" s="291" t="s">
        <v>631</v>
      </c>
      <c r="B69" s="291"/>
      <c r="C69" s="291"/>
      <c r="D69" s="291"/>
      <c r="E69" s="291"/>
      <c r="F69" s="291"/>
      <c r="G69" s="291"/>
    </row>
    <row r="70" spans="1:7" ht="21.75">
      <c r="A70" s="66" t="s">
        <v>162</v>
      </c>
      <c r="B70" s="3" t="s">
        <v>583</v>
      </c>
      <c r="C70" s="3" t="s">
        <v>584</v>
      </c>
      <c r="D70" s="3" t="s">
        <v>585</v>
      </c>
      <c r="E70" s="3" t="s">
        <v>164</v>
      </c>
      <c r="F70" s="3" t="s">
        <v>586</v>
      </c>
      <c r="G70" s="3" t="s">
        <v>163</v>
      </c>
    </row>
    <row r="71" spans="1:7" ht="21.75">
      <c r="A71" s="66">
        <v>1</v>
      </c>
      <c r="B71" s="4" t="s">
        <v>632</v>
      </c>
      <c r="C71" s="3">
        <v>20</v>
      </c>
      <c r="D71" s="4" t="s">
        <v>207</v>
      </c>
      <c r="E71" s="8" t="s">
        <v>217</v>
      </c>
      <c r="F71" s="3" t="s">
        <v>616</v>
      </c>
      <c r="G71" s="3"/>
    </row>
    <row r="72" spans="1:7" ht="21.75">
      <c r="A72" s="66"/>
      <c r="B72" s="4" t="s">
        <v>633</v>
      </c>
      <c r="C72" s="3"/>
      <c r="D72" s="4"/>
      <c r="E72" s="8"/>
      <c r="F72" s="3"/>
      <c r="G72" s="3"/>
    </row>
    <row r="73" spans="1:7" ht="21.75">
      <c r="A73" s="66">
        <v>2</v>
      </c>
      <c r="B73" s="4" t="s">
        <v>634</v>
      </c>
      <c r="C73" s="3">
        <v>20</v>
      </c>
      <c r="D73" s="4"/>
      <c r="E73" s="4"/>
      <c r="F73" s="3"/>
      <c r="G73" s="3"/>
    </row>
    <row r="74" spans="1:7" ht="21.75">
      <c r="A74" s="66">
        <v>3</v>
      </c>
      <c r="B74" s="4" t="s">
        <v>635</v>
      </c>
      <c r="C74" s="3">
        <v>20</v>
      </c>
      <c r="D74" s="4"/>
      <c r="E74" s="4"/>
      <c r="F74" s="3"/>
      <c r="G74" s="3"/>
    </row>
    <row r="75" spans="1:7" ht="21.75">
      <c r="A75" s="66">
        <v>4</v>
      </c>
      <c r="B75" s="4" t="s">
        <v>636</v>
      </c>
      <c r="C75" s="3">
        <v>20</v>
      </c>
      <c r="D75" s="4"/>
      <c r="E75" s="4"/>
      <c r="F75" s="3"/>
      <c r="G75" s="3"/>
    </row>
    <row r="76" spans="1:7" ht="21.75">
      <c r="A76" s="66"/>
      <c r="B76" s="4"/>
      <c r="C76" s="3"/>
      <c r="D76" s="4"/>
      <c r="E76" s="4"/>
      <c r="F76" s="3"/>
      <c r="G76" s="3"/>
    </row>
    <row r="77" spans="1:7" ht="21.75">
      <c r="A77" s="68"/>
      <c r="B77" s="26"/>
      <c r="C77" s="20"/>
      <c r="D77" s="26"/>
      <c r="E77" s="26"/>
      <c r="F77" s="20"/>
      <c r="G77" s="20"/>
    </row>
    <row r="78" spans="1:7" ht="26.25">
      <c r="A78" s="283"/>
      <c r="B78" s="283"/>
      <c r="C78" s="283"/>
      <c r="D78" s="283"/>
      <c r="E78" s="283"/>
      <c r="F78" s="283"/>
      <c r="G78" s="6"/>
    </row>
    <row r="79" spans="1:7" ht="21.75">
      <c r="A79" s="65" t="s">
        <v>630</v>
      </c>
      <c r="B79" s="2"/>
      <c r="C79" s="3" t="s">
        <v>569</v>
      </c>
      <c r="D79" s="3" t="s">
        <v>545</v>
      </c>
      <c r="E79" s="48" t="s">
        <v>538</v>
      </c>
      <c r="F79" s="48">
        <v>60</v>
      </c>
      <c r="G79" s="2"/>
    </row>
    <row r="80" spans="1:7" ht="21.75">
      <c r="A80" s="291" t="s">
        <v>1012</v>
      </c>
      <c r="B80" s="291"/>
      <c r="C80" s="291"/>
      <c r="D80" s="291"/>
      <c r="E80" s="291"/>
      <c r="F80" s="291"/>
      <c r="G80" s="291"/>
    </row>
    <row r="81" spans="1:7" ht="21.75">
      <c r="A81" s="66" t="s">
        <v>162</v>
      </c>
      <c r="B81" s="3" t="s">
        <v>583</v>
      </c>
      <c r="C81" s="3" t="s">
        <v>584</v>
      </c>
      <c r="D81" s="3" t="s">
        <v>585</v>
      </c>
      <c r="E81" s="3" t="s">
        <v>164</v>
      </c>
      <c r="F81" s="3" t="s">
        <v>586</v>
      </c>
      <c r="G81" s="3" t="s">
        <v>163</v>
      </c>
    </row>
    <row r="82" spans="1:7" ht="21.75">
      <c r="A82" s="66">
        <v>1</v>
      </c>
      <c r="B82" s="4" t="s">
        <v>1013</v>
      </c>
      <c r="C82" s="3">
        <v>10</v>
      </c>
      <c r="D82" s="4" t="s">
        <v>1014</v>
      </c>
      <c r="E82" s="4" t="s">
        <v>1015</v>
      </c>
      <c r="F82" s="3" t="s">
        <v>616</v>
      </c>
      <c r="G82" s="3"/>
    </row>
    <row r="83" spans="1:7" ht="21.75">
      <c r="A83" s="66">
        <v>2</v>
      </c>
      <c r="B83" s="4" t="s">
        <v>1016</v>
      </c>
      <c r="C83" s="3">
        <v>10</v>
      </c>
      <c r="D83" s="4"/>
      <c r="E83" s="4"/>
      <c r="F83" s="3"/>
      <c r="G83" s="3"/>
    </row>
    <row r="84" spans="1:7" ht="21.75">
      <c r="A84" s="66">
        <v>3</v>
      </c>
      <c r="B84" s="4" t="s">
        <v>1017</v>
      </c>
      <c r="C84" s="3">
        <v>20</v>
      </c>
      <c r="D84" s="4"/>
      <c r="E84" s="8"/>
      <c r="F84" s="3"/>
      <c r="G84" s="3"/>
    </row>
    <row r="85" spans="1:7" ht="21.75">
      <c r="A85" s="66">
        <v>4</v>
      </c>
      <c r="B85" s="4" t="s">
        <v>1018</v>
      </c>
      <c r="C85" s="3">
        <v>20</v>
      </c>
      <c r="D85" s="4"/>
      <c r="E85" s="4"/>
      <c r="F85" s="3"/>
      <c r="G85" s="3"/>
    </row>
    <row r="86" spans="1:7" ht="21.75">
      <c r="A86" s="67"/>
      <c r="B86" s="33"/>
      <c r="C86" s="14"/>
      <c r="D86" s="33"/>
      <c r="E86" s="33"/>
      <c r="F86" s="14"/>
      <c r="G86" s="14"/>
    </row>
    <row r="87" spans="1:7" ht="21.75">
      <c r="A87" s="66"/>
      <c r="B87" s="4"/>
      <c r="C87" s="3"/>
      <c r="D87" s="4"/>
      <c r="E87" s="4"/>
      <c r="F87" s="3"/>
      <c r="G87" s="3"/>
    </row>
    <row r="88" spans="1:7" ht="21.75">
      <c r="A88" s="68"/>
      <c r="B88" s="26"/>
      <c r="C88" s="20"/>
      <c r="D88" s="26"/>
      <c r="E88" s="26"/>
      <c r="F88" s="20"/>
      <c r="G88" s="20"/>
    </row>
    <row r="89" spans="1:7" ht="26.25">
      <c r="A89" s="290" t="s">
        <v>881</v>
      </c>
      <c r="B89" s="290"/>
      <c r="C89" s="290"/>
      <c r="D89" s="290"/>
      <c r="E89" s="290"/>
      <c r="F89" s="290"/>
      <c r="G89" s="6" t="s">
        <v>884</v>
      </c>
    </row>
    <row r="90" spans="1:7" ht="21.75">
      <c r="A90" s="65" t="s">
        <v>630</v>
      </c>
      <c r="B90" s="2"/>
      <c r="C90" s="3" t="s">
        <v>569</v>
      </c>
      <c r="D90" s="3" t="s">
        <v>533</v>
      </c>
      <c r="E90" s="48" t="s">
        <v>534</v>
      </c>
      <c r="F90" s="48">
        <v>20</v>
      </c>
      <c r="G90" s="2"/>
    </row>
    <row r="91" spans="1:7" ht="21.75">
      <c r="A91" s="291" t="s">
        <v>1012</v>
      </c>
      <c r="B91" s="291"/>
      <c r="C91" s="291"/>
      <c r="D91" s="291"/>
      <c r="E91" s="291"/>
      <c r="F91" s="291"/>
      <c r="G91" s="291"/>
    </row>
    <row r="92" spans="1:7" ht="21.75">
      <c r="A92" s="66" t="s">
        <v>162</v>
      </c>
      <c r="B92" s="3" t="s">
        <v>583</v>
      </c>
      <c r="C92" s="3" t="s">
        <v>584</v>
      </c>
      <c r="D92" s="3" t="s">
        <v>585</v>
      </c>
      <c r="E92" s="3" t="s">
        <v>164</v>
      </c>
      <c r="F92" s="3" t="s">
        <v>586</v>
      </c>
      <c r="G92" s="3" t="s">
        <v>163</v>
      </c>
    </row>
    <row r="93" spans="1:7" ht="21.75">
      <c r="A93" s="66">
        <v>5</v>
      </c>
      <c r="B93" s="4" t="s">
        <v>1019</v>
      </c>
      <c r="C93" s="3">
        <v>20</v>
      </c>
      <c r="D93" s="4" t="s">
        <v>207</v>
      </c>
      <c r="E93" s="8" t="s">
        <v>217</v>
      </c>
      <c r="F93" s="3" t="s">
        <v>616</v>
      </c>
      <c r="G93" s="3"/>
    </row>
    <row r="94" spans="1:7" ht="21.75">
      <c r="A94" s="67"/>
      <c r="B94" s="33"/>
      <c r="C94" s="14"/>
      <c r="D94" s="33"/>
      <c r="E94" s="70"/>
      <c r="F94" s="14"/>
      <c r="G94" s="14"/>
    </row>
    <row r="95" spans="1:7" ht="21.75">
      <c r="A95" s="67"/>
      <c r="B95" s="33"/>
      <c r="C95" s="14"/>
      <c r="D95" s="33"/>
      <c r="E95" s="70"/>
      <c r="F95" s="14"/>
      <c r="G95" s="14"/>
    </row>
    <row r="96" spans="1:7" ht="21.75">
      <c r="A96" s="68"/>
      <c r="B96" s="26"/>
      <c r="C96" s="20"/>
      <c r="D96" s="26"/>
      <c r="E96" s="26"/>
      <c r="F96" s="20"/>
      <c r="G96" s="20"/>
    </row>
    <row r="97" spans="1:7" ht="21.75">
      <c r="A97" s="69"/>
      <c r="B97" s="5"/>
      <c r="C97" s="7"/>
      <c r="D97" s="5"/>
      <c r="E97" s="5"/>
      <c r="F97" s="7"/>
      <c r="G97" s="7"/>
    </row>
    <row r="98" spans="1:7" ht="21.75">
      <c r="A98" s="69"/>
      <c r="B98" s="5"/>
      <c r="C98" s="7"/>
      <c r="D98" s="5"/>
      <c r="E98" s="5"/>
      <c r="F98" s="7"/>
      <c r="G98" s="7"/>
    </row>
    <row r="99" spans="1:7" ht="21.75">
      <c r="A99" s="69"/>
      <c r="B99" s="5"/>
      <c r="C99" s="7"/>
      <c r="D99" s="5"/>
      <c r="E99" s="5"/>
      <c r="F99" s="7"/>
      <c r="G99" s="7"/>
    </row>
    <row r="100" spans="1:7" ht="21.75">
      <c r="A100" s="69"/>
      <c r="B100" s="5"/>
      <c r="C100" s="7"/>
      <c r="D100" s="5"/>
      <c r="E100" s="5"/>
      <c r="F100" s="7"/>
      <c r="G100" s="7"/>
    </row>
    <row r="101" spans="1:7" ht="21.75">
      <c r="A101" s="69"/>
      <c r="B101" s="5"/>
      <c r="C101" s="7"/>
      <c r="D101" s="5"/>
      <c r="E101" s="5"/>
      <c r="F101" s="7"/>
      <c r="G101" s="7"/>
    </row>
    <row r="102" spans="1:7" ht="21.75">
      <c r="A102" s="69"/>
      <c r="B102" s="5"/>
      <c r="C102" s="7"/>
      <c r="D102" s="5"/>
      <c r="E102" s="5"/>
      <c r="F102" s="7"/>
      <c r="G102" s="7"/>
    </row>
    <row r="103" spans="1:7" ht="21.75">
      <c r="A103" s="69"/>
      <c r="B103" s="5"/>
      <c r="C103" s="7"/>
      <c r="D103" s="5"/>
      <c r="E103" s="5"/>
      <c r="F103" s="7"/>
      <c r="G103" s="7"/>
    </row>
    <row r="104" spans="1:7" ht="21.75">
      <c r="A104" s="69"/>
      <c r="B104" s="5"/>
      <c r="C104" s="7"/>
      <c r="D104" s="5"/>
      <c r="E104" s="5"/>
      <c r="F104" s="7"/>
      <c r="G104" s="7"/>
    </row>
    <row r="105" spans="1:7" ht="21.75">
      <c r="A105" s="69"/>
      <c r="B105" s="5"/>
      <c r="C105" s="7"/>
      <c r="D105" s="5"/>
      <c r="E105" s="5"/>
      <c r="F105" s="7"/>
      <c r="G105" s="7"/>
    </row>
    <row r="106" spans="1:7" ht="21.75">
      <c r="A106" s="69"/>
      <c r="B106" s="5"/>
      <c r="C106" s="7"/>
      <c r="D106" s="5"/>
      <c r="E106" s="5"/>
      <c r="F106" s="7"/>
      <c r="G106" s="7"/>
    </row>
    <row r="107" spans="1:7" ht="21.75">
      <c r="A107" s="69"/>
      <c r="B107" s="5"/>
      <c r="C107" s="7"/>
      <c r="D107" s="5"/>
      <c r="E107" s="5"/>
      <c r="F107" s="7"/>
      <c r="G107" s="7"/>
    </row>
    <row r="108" spans="1:7" ht="21.75">
      <c r="A108" s="69"/>
      <c r="B108" s="5"/>
      <c r="C108" s="7"/>
      <c r="D108" s="5"/>
      <c r="E108" s="5"/>
      <c r="F108" s="7"/>
      <c r="G108" s="7"/>
    </row>
    <row r="109" spans="1:7" ht="21.75">
      <c r="A109" s="69"/>
      <c r="B109" s="5"/>
      <c r="C109" s="7"/>
      <c r="D109" s="5"/>
      <c r="E109" s="5"/>
      <c r="F109" s="7"/>
      <c r="G109" s="7"/>
    </row>
    <row r="110" spans="1:7" ht="21.75">
      <c r="A110" s="69"/>
      <c r="B110" s="5"/>
      <c r="C110" s="7"/>
      <c r="D110" s="5"/>
      <c r="E110" s="5"/>
      <c r="F110" s="7"/>
      <c r="G110" s="7"/>
    </row>
    <row r="111" spans="1:7" ht="26.25">
      <c r="A111" s="290" t="s">
        <v>881</v>
      </c>
      <c r="B111" s="290"/>
      <c r="C111" s="290"/>
      <c r="D111" s="290"/>
      <c r="E111" s="290"/>
      <c r="F111" s="290"/>
      <c r="G111" s="6" t="s">
        <v>124</v>
      </c>
    </row>
    <row r="112" spans="1:7" ht="21.75">
      <c r="A112" s="65" t="s">
        <v>630</v>
      </c>
      <c r="B112" s="2"/>
      <c r="C112" s="3" t="s">
        <v>569</v>
      </c>
      <c r="D112" s="3" t="s">
        <v>564</v>
      </c>
      <c r="E112" s="48" t="s">
        <v>581</v>
      </c>
      <c r="F112" s="48">
        <v>60</v>
      </c>
      <c r="G112" s="2"/>
    </row>
    <row r="113" spans="1:7" ht="21.75">
      <c r="A113" s="291" t="s">
        <v>1020</v>
      </c>
      <c r="B113" s="291"/>
      <c r="C113" s="291"/>
      <c r="D113" s="291"/>
      <c r="E113" s="291"/>
      <c r="F113" s="291"/>
      <c r="G113" s="291"/>
    </row>
    <row r="114" spans="1:7" ht="21.75">
      <c r="A114" s="66" t="s">
        <v>162</v>
      </c>
      <c r="B114" s="3" t="s">
        <v>583</v>
      </c>
      <c r="C114" s="3" t="s">
        <v>584</v>
      </c>
      <c r="D114" s="3" t="s">
        <v>585</v>
      </c>
      <c r="E114" s="3" t="s">
        <v>164</v>
      </c>
      <c r="F114" s="3" t="s">
        <v>586</v>
      </c>
      <c r="G114" s="3" t="s">
        <v>163</v>
      </c>
    </row>
    <row r="115" spans="1:7" ht="21.75">
      <c r="A115" s="66">
        <v>1</v>
      </c>
      <c r="B115" s="4" t="s">
        <v>1021</v>
      </c>
      <c r="C115" s="3">
        <v>10</v>
      </c>
      <c r="D115" s="3" t="s">
        <v>176</v>
      </c>
      <c r="E115" s="4" t="s">
        <v>1022</v>
      </c>
      <c r="F115" s="3" t="s">
        <v>589</v>
      </c>
      <c r="G115" s="3"/>
    </row>
    <row r="116" spans="1:7" ht="21.75">
      <c r="A116" s="66"/>
      <c r="B116" s="4" t="s">
        <v>542</v>
      </c>
      <c r="C116" s="3"/>
      <c r="D116" s="3"/>
      <c r="E116" s="4" t="s">
        <v>591</v>
      </c>
      <c r="F116" s="3"/>
      <c r="G116" s="3"/>
    </row>
    <row r="117" spans="1:7" ht="21.75">
      <c r="A117" s="66">
        <v>2</v>
      </c>
      <c r="B117" s="4" t="s">
        <v>1023</v>
      </c>
      <c r="C117" s="3">
        <v>20</v>
      </c>
      <c r="D117" s="3" t="s">
        <v>177</v>
      </c>
      <c r="E117" s="4" t="s">
        <v>192</v>
      </c>
      <c r="F117" s="3" t="s">
        <v>593</v>
      </c>
      <c r="G117" s="3"/>
    </row>
    <row r="118" spans="1:7" ht="21.75">
      <c r="A118" s="66">
        <v>3</v>
      </c>
      <c r="B118" s="4" t="s">
        <v>1024</v>
      </c>
      <c r="C118" s="3">
        <v>10</v>
      </c>
      <c r="D118" s="3" t="s">
        <v>178</v>
      </c>
      <c r="E118" s="4" t="s">
        <v>193</v>
      </c>
      <c r="F118" s="3" t="s">
        <v>594</v>
      </c>
      <c r="G118" s="3"/>
    </row>
    <row r="119" spans="1:7" ht="21.75">
      <c r="A119" s="66">
        <v>4</v>
      </c>
      <c r="B119" s="4" t="s">
        <v>1025</v>
      </c>
      <c r="C119" s="3">
        <v>20</v>
      </c>
      <c r="D119" s="3" t="s">
        <v>179</v>
      </c>
      <c r="E119" s="4" t="s">
        <v>194</v>
      </c>
      <c r="F119" s="3" t="s">
        <v>593</v>
      </c>
      <c r="G119" s="3"/>
    </row>
    <row r="120" spans="1:7" ht="21.75">
      <c r="A120" s="66"/>
      <c r="B120" s="4"/>
      <c r="C120" s="3"/>
      <c r="D120" s="3" t="s">
        <v>180</v>
      </c>
      <c r="E120" s="4" t="s">
        <v>595</v>
      </c>
      <c r="F120" s="3" t="s">
        <v>593</v>
      </c>
      <c r="G120" s="3"/>
    </row>
    <row r="121" spans="1:7" ht="21.75">
      <c r="A121" s="66"/>
      <c r="B121" s="4"/>
      <c r="C121" s="3"/>
      <c r="D121" s="3" t="s">
        <v>181</v>
      </c>
      <c r="E121" s="4" t="s">
        <v>195</v>
      </c>
      <c r="F121" s="3" t="s">
        <v>593</v>
      </c>
      <c r="G121" s="3"/>
    </row>
    <row r="122" spans="1:7" ht="21.75">
      <c r="A122" s="66"/>
      <c r="B122" s="4"/>
      <c r="C122" s="3"/>
      <c r="D122" s="3" t="s">
        <v>182</v>
      </c>
      <c r="E122" s="4" t="s">
        <v>196</v>
      </c>
      <c r="F122" s="3" t="s">
        <v>593</v>
      </c>
      <c r="G122" s="3"/>
    </row>
    <row r="123" spans="1:7" ht="21.75">
      <c r="A123" s="66"/>
      <c r="B123" s="4"/>
      <c r="C123" s="3"/>
      <c r="D123" s="3" t="s">
        <v>183</v>
      </c>
      <c r="E123" s="4" t="s">
        <v>596</v>
      </c>
      <c r="F123" s="3" t="s">
        <v>597</v>
      </c>
      <c r="G123" s="3"/>
    </row>
    <row r="124" spans="1:7" ht="21.75">
      <c r="A124" s="66"/>
      <c r="B124" s="4"/>
      <c r="C124" s="3"/>
      <c r="D124" s="3" t="s">
        <v>184</v>
      </c>
      <c r="E124" s="4" t="s">
        <v>598</v>
      </c>
      <c r="F124" s="3" t="s">
        <v>593</v>
      </c>
      <c r="G124" s="3"/>
    </row>
    <row r="125" spans="1:7" ht="21.75">
      <c r="A125" s="66"/>
      <c r="B125" s="4"/>
      <c r="C125" s="3"/>
      <c r="D125" s="3" t="s">
        <v>185</v>
      </c>
      <c r="E125" s="4" t="s">
        <v>599</v>
      </c>
      <c r="F125" s="3" t="s">
        <v>593</v>
      </c>
      <c r="G125" s="3"/>
    </row>
    <row r="126" spans="1:7" ht="21.75">
      <c r="A126" s="66"/>
      <c r="B126" s="4"/>
      <c r="C126" s="3"/>
      <c r="D126" s="3" t="s">
        <v>186</v>
      </c>
      <c r="E126" s="4" t="s">
        <v>197</v>
      </c>
      <c r="F126" s="3" t="s">
        <v>593</v>
      </c>
      <c r="G126" s="3"/>
    </row>
    <row r="127" spans="1:7" ht="21.75">
      <c r="A127" s="66"/>
      <c r="B127" s="4"/>
      <c r="C127" s="3"/>
      <c r="D127" s="3" t="s">
        <v>187</v>
      </c>
      <c r="E127" s="4" t="s">
        <v>198</v>
      </c>
      <c r="F127" s="3" t="s">
        <v>600</v>
      </c>
      <c r="G127" s="3"/>
    </row>
    <row r="128" spans="1:7" ht="21.75">
      <c r="A128" s="66"/>
      <c r="B128" s="4"/>
      <c r="C128" s="3"/>
      <c r="D128" s="3" t="s">
        <v>188</v>
      </c>
      <c r="E128" s="4" t="s">
        <v>199</v>
      </c>
      <c r="F128" s="3" t="s">
        <v>601</v>
      </c>
      <c r="G128" s="3"/>
    </row>
    <row r="129" spans="1:7" ht="21.75">
      <c r="A129" s="66"/>
      <c r="B129" s="4"/>
      <c r="C129" s="3"/>
      <c r="D129" s="3" t="s">
        <v>189</v>
      </c>
      <c r="E129" s="4" t="s">
        <v>200</v>
      </c>
      <c r="F129" s="3" t="s">
        <v>593</v>
      </c>
      <c r="G129" s="3"/>
    </row>
    <row r="130" spans="1:7" ht="21.75">
      <c r="A130" s="66"/>
      <c r="B130" s="4"/>
      <c r="C130" s="3"/>
      <c r="D130" s="3" t="s">
        <v>190</v>
      </c>
      <c r="E130" s="4" t="s">
        <v>602</v>
      </c>
      <c r="F130" s="3" t="s">
        <v>603</v>
      </c>
      <c r="G130" s="3"/>
    </row>
    <row r="131" spans="1:7" ht="21.75">
      <c r="A131" s="66"/>
      <c r="B131" s="4"/>
      <c r="C131" s="3"/>
      <c r="D131" s="4"/>
      <c r="E131" s="4"/>
      <c r="F131" s="4"/>
      <c r="G131" s="4"/>
    </row>
    <row r="132" spans="1:7" ht="21.75">
      <c r="A132" s="66"/>
      <c r="B132" s="4"/>
      <c r="C132" s="3"/>
      <c r="D132" s="4"/>
      <c r="E132" s="4"/>
      <c r="F132" s="4"/>
      <c r="G132" s="4"/>
    </row>
    <row r="133" spans="1:7" ht="26.25">
      <c r="A133" s="290" t="s">
        <v>881</v>
      </c>
      <c r="B133" s="290"/>
      <c r="C133" s="290"/>
      <c r="D133" s="290"/>
      <c r="E133" s="290"/>
      <c r="F133" s="290"/>
      <c r="G133" s="6" t="s">
        <v>885</v>
      </c>
    </row>
    <row r="134" spans="1:7" ht="21.75">
      <c r="A134" s="65" t="s">
        <v>630</v>
      </c>
      <c r="B134" s="2"/>
      <c r="C134" s="3" t="s">
        <v>569</v>
      </c>
      <c r="D134" s="3" t="s">
        <v>543</v>
      </c>
      <c r="E134" s="48" t="s">
        <v>544</v>
      </c>
      <c r="F134" s="48">
        <v>70</v>
      </c>
      <c r="G134" s="2"/>
    </row>
    <row r="135" spans="1:7" ht="21.75">
      <c r="A135" s="291" t="s">
        <v>1026</v>
      </c>
      <c r="B135" s="291"/>
      <c r="C135" s="291"/>
      <c r="D135" s="291"/>
      <c r="E135" s="291"/>
      <c r="F135" s="291"/>
      <c r="G135" s="291"/>
    </row>
    <row r="136" spans="1:7" ht="21.75">
      <c r="A136" s="66" t="s">
        <v>162</v>
      </c>
      <c r="B136" s="3" t="s">
        <v>583</v>
      </c>
      <c r="C136" s="3" t="s">
        <v>584</v>
      </c>
      <c r="D136" s="3" t="s">
        <v>585</v>
      </c>
      <c r="E136" s="3" t="s">
        <v>164</v>
      </c>
      <c r="F136" s="3" t="s">
        <v>586</v>
      </c>
      <c r="G136" s="3" t="s">
        <v>163</v>
      </c>
    </row>
    <row r="137" spans="1:7" ht="21.75">
      <c r="A137" s="66">
        <v>1</v>
      </c>
      <c r="B137" s="4" t="s">
        <v>1027</v>
      </c>
      <c r="C137" s="3">
        <v>5</v>
      </c>
      <c r="D137" s="4" t="s">
        <v>204</v>
      </c>
      <c r="E137" s="4" t="s">
        <v>1028</v>
      </c>
      <c r="F137" s="3" t="s">
        <v>616</v>
      </c>
      <c r="G137" s="3"/>
    </row>
    <row r="138" spans="1:7" ht="21.75">
      <c r="A138" s="66">
        <v>2</v>
      </c>
      <c r="B138" s="4" t="s">
        <v>1029</v>
      </c>
      <c r="C138" s="3">
        <v>5</v>
      </c>
      <c r="D138" s="4"/>
      <c r="E138" s="4"/>
      <c r="F138" s="3"/>
      <c r="G138" s="3"/>
    </row>
    <row r="139" spans="1:7" ht="21.75">
      <c r="A139" s="66">
        <v>3</v>
      </c>
      <c r="B139" s="4" t="s">
        <v>1030</v>
      </c>
      <c r="C139" s="3">
        <v>20</v>
      </c>
      <c r="D139" s="4"/>
      <c r="E139" s="4"/>
      <c r="F139" s="3"/>
      <c r="G139" s="3"/>
    </row>
    <row r="140" spans="1:7" ht="21.75">
      <c r="A140" s="66">
        <v>4</v>
      </c>
      <c r="B140" s="4" t="s">
        <v>1031</v>
      </c>
      <c r="C140" s="3">
        <v>40</v>
      </c>
      <c r="D140" s="4"/>
      <c r="E140" s="8"/>
      <c r="F140" s="3"/>
      <c r="G140" s="3"/>
    </row>
    <row r="141" spans="1:7" ht="21.75">
      <c r="A141" s="66"/>
      <c r="B141" s="4" t="s">
        <v>1032</v>
      </c>
      <c r="C141" s="3"/>
      <c r="D141" s="4"/>
      <c r="E141" s="4"/>
      <c r="F141" s="3"/>
      <c r="G141" s="3"/>
    </row>
    <row r="142" spans="1:7" ht="21.75">
      <c r="A142" s="66"/>
      <c r="B142" s="4"/>
      <c r="C142" s="3"/>
      <c r="D142" s="4"/>
      <c r="E142" s="4"/>
      <c r="F142" s="3"/>
      <c r="G142" s="3"/>
    </row>
    <row r="143" spans="1:7" ht="21.75">
      <c r="A143" s="66"/>
      <c r="B143" s="4"/>
      <c r="C143" s="3"/>
      <c r="D143" s="4"/>
      <c r="E143" s="4"/>
      <c r="F143" s="3"/>
      <c r="G143" s="3"/>
    </row>
    <row r="144" spans="1:7" ht="21.75">
      <c r="A144" s="69"/>
      <c r="B144" s="5"/>
      <c r="C144" s="7"/>
      <c r="D144" s="5"/>
      <c r="E144" s="5"/>
      <c r="F144" s="7"/>
      <c r="G144" s="7"/>
    </row>
    <row r="145" spans="1:7" ht="26.25">
      <c r="A145" s="283"/>
      <c r="B145" s="283"/>
      <c r="C145" s="283"/>
      <c r="D145" s="283"/>
      <c r="E145" s="283"/>
      <c r="F145" s="283"/>
      <c r="G145" s="6"/>
    </row>
    <row r="146" spans="1:7" ht="21.75">
      <c r="A146" s="65" t="s">
        <v>630</v>
      </c>
      <c r="B146" s="2"/>
      <c r="C146" s="3" t="s">
        <v>569</v>
      </c>
      <c r="D146" s="3" t="s">
        <v>1033</v>
      </c>
      <c r="E146" s="48" t="s">
        <v>534</v>
      </c>
      <c r="F146" s="48">
        <v>10</v>
      </c>
      <c r="G146" s="2"/>
    </row>
    <row r="147" spans="1:7" ht="21.75">
      <c r="A147" s="291" t="s">
        <v>1026</v>
      </c>
      <c r="B147" s="291"/>
      <c r="C147" s="291"/>
      <c r="D147" s="291"/>
      <c r="E147" s="291"/>
      <c r="F147" s="291"/>
      <c r="G147" s="291"/>
    </row>
    <row r="148" spans="1:7" ht="21.75">
      <c r="A148" s="66" t="s">
        <v>162</v>
      </c>
      <c r="B148" s="3" t="s">
        <v>583</v>
      </c>
      <c r="C148" s="3" t="s">
        <v>584</v>
      </c>
      <c r="D148" s="3" t="s">
        <v>585</v>
      </c>
      <c r="E148" s="3" t="s">
        <v>164</v>
      </c>
      <c r="F148" s="3" t="s">
        <v>586</v>
      </c>
      <c r="G148" s="3" t="s">
        <v>163</v>
      </c>
    </row>
    <row r="149" spans="1:7" ht="21.75">
      <c r="A149" s="66">
        <v>5</v>
      </c>
      <c r="B149" s="4" t="s">
        <v>1034</v>
      </c>
      <c r="C149" s="3">
        <v>10</v>
      </c>
      <c r="D149" s="4" t="s">
        <v>207</v>
      </c>
      <c r="E149" s="8" t="s">
        <v>359</v>
      </c>
      <c r="F149" s="3" t="s">
        <v>616</v>
      </c>
      <c r="G149" s="3"/>
    </row>
    <row r="150" spans="1:7" ht="21.75">
      <c r="A150" s="66"/>
      <c r="B150" s="4"/>
      <c r="C150" s="3"/>
      <c r="D150" s="4"/>
      <c r="E150" s="8"/>
      <c r="F150" s="3"/>
      <c r="G150" s="3"/>
    </row>
    <row r="151" spans="1:7" ht="21.75">
      <c r="A151" s="66"/>
      <c r="B151" s="4"/>
      <c r="C151" s="3"/>
      <c r="D151" s="4"/>
      <c r="E151" s="4"/>
      <c r="F151" s="3"/>
      <c r="G151" s="3"/>
    </row>
    <row r="152" spans="1:7" ht="21.75">
      <c r="A152" s="69"/>
      <c r="B152" s="5"/>
      <c r="C152" s="7"/>
      <c r="D152" s="5"/>
      <c r="E152" s="5"/>
      <c r="F152" s="7"/>
      <c r="G152" s="7"/>
    </row>
    <row r="153" spans="1:7" ht="21.75">
      <c r="A153" s="69"/>
      <c r="B153" s="5"/>
      <c r="C153" s="7"/>
      <c r="D153" s="5"/>
      <c r="E153" s="5"/>
      <c r="F153" s="7"/>
      <c r="G153" s="7"/>
    </row>
    <row r="154" spans="1:7" ht="21.75">
      <c r="A154" s="69"/>
      <c r="B154" s="5"/>
      <c r="C154" s="7"/>
      <c r="D154" s="5"/>
      <c r="E154" s="5"/>
      <c r="F154" s="7"/>
      <c r="G154" s="7"/>
    </row>
    <row r="155" spans="1:7" ht="26.25">
      <c r="A155" s="290" t="s">
        <v>881</v>
      </c>
      <c r="B155" s="290"/>
      <c r="C155" s="290"/>
      <c r="D155" s="290"/>
      <c r="E155" s="290"/>
      <c r="F155" s="290"/>
      <c r="G155" s="6" t="s">
        <v>886</v>
      </c>
    </row>
    <row r="156" spans="1:7" ht="21.75">
      <c r="A156" s="65" t="s">
        <v>630</v>
      </c>
      <c r="B156" s="2"/>
      <c r="C156" s="3" t="s">
        <v>569</v>
      </c>
      <c r="D156" s="3" t="s">
        <v>545</v>
      </c>
      <c r="E156" s="48" t="s">
        <v>538</v>
      </c>
      <c r="F156" s="48">
        <v>10</v>
      </c>
      <c r="G156" s="2"/>
    </row>
    <row r="157" spans="1:7" ht="21.75">
      <c r="A157" s="291" t="s">
        <v>1026</v>
      </c>
      <c r="B157" s="291"/>
      <c r="C157" s="291"/>
      <c r="D157" s="291"/>
      <c r="E157" s="291"/>
      <c r="F157" s="291"/>
      <c r="G157" s="291"/>
    </row>
    <row r="158" spans="1:7" ht="21.75">
      <c r="A158" s="66" t="s">
        <v>162</v>
      </c>
      <c r="B158" s="3" t="s">
        <v>583</v>
      </c>
      <c r="C158" s="3" t="s">
        <v>584</v>
      </c>
      <c r="D158" s="3" t="s">
        <v>585</v>
      </c>
      <c r="E158" s="3" t="s">
        <v>164</v>
      </c>
      <c r="F158" s="3" t="s">
        <v>586</v>
      </c>
      <c r="G158" s="3" t="s">
        <v>163</v>
      </c>
    </row>
    <row r="159" spans="1:7" ht="21.75">
      <c r="A159" s="66">
        <v>6</v>
      </c>
      <c r="B159" s="4" t="s">
        <v>1035</v>
      </c>
      <c r="C159" s="3">
        <v>10</v>
      </c>
      <c r="D159" s="3" t="s">
        <v>1014</v>
      </c>
      <c r="E159" s="4" t="s">
        <v>1015</v>
      </c>
      <c r="F159" s="3" t="s">
        <v>616</v>
      </c>
      <c r="G159" s="3"/>
    </row>
    <row r="160" spans="1:7" ht="21.75">
      <c r="A160" s="66"/>
      <c r="B160" s="4"/>
      <c r="C160" s="3"/>
      <c r="D160" s="3"/>
      <c r="E160" s="4"/>
      <c r="F160" s="3"/>
      <c r="G160" s="3"/>
    </row>
    <row r="161" spans="1:7" ht="21.75">
      <c r="A161" s="66"/>
      <c r="B161" s="4"/>
      <c r="C161" s="3"/>
      <c r="D161" s="4"/>
      <c r="E161" s="4"/>
      <c r="F161" s="3"/>
      <c r="G161" s="3"/>
    </row>
    <row r="162" spans="1:7" ht="21.75">
      <c r="A162" s="69"/>
      <c r="B162" s="5"/>
      <c r="C162" s="7"/>
      <c r="D162" s="5"/>
      <c r="E162" s="5"/>
      <c r="F162" s="7"/>
      <c r="G162" s="7"/>
    </row>
    <row r="163" spans="1:7" ht="26.25">
      <c r="A163" s="283"/>
      <c r="B163" s="283"/>
      <c r="C163" s="283"/>
      <c r="D163" s="283"/>
      <c r="E163" s="283"/>
      <c r="F163" s="283"/>
      <c r="G163" s="6"/>
    </row>
    <row r="164" spans="1:7" ht="21.75">
      <c r="A164" s="65" t="s">
        <v>630</v>
      </c>
      <c r="B164" s="2"/>
      <c r="C164" s="3" t="s">
        <v>569</v>
      </c>
      <c r="D164" s="3" t="s">
        <v>546</v>
      </c>
      <c r="E164" s="48" t="s">
        <v>547</v>
      </c>
      <c r="F164" s="48">
        <v>10</v>
      </c>
      <c r="G164" s="2"/>
    </row>
    <row r="165" spans="1:7" ht="21.75">
      <c r="A165" s="291" t="s">
        <v>1026</v>
      </c>
      <c r="B165" s="291"/>
      <c r="C165" s="291"/>
      <c r="D165" s="291"/>
      <c r="E165" s="291"/>
      <c r="F165" s="291"/>
      <c r="G165" s="291"/>
    </row>
    <row r="166" spans="1:7" ht="21.75">
      <c r="A166" s="66" t="s">
        <v>162</v>
      </c>
      <c r="B166" s="3" t="s">
        <v>583</v>
      </c>
      <c r="C166" s="3" t="s">
        <v>584</v>
      </c>
      <c r="D166" s="3" t="s">
        <v>585</v>
      </c>
      <c r="E166" s="3" t="s">
        <v>164</v>
      </c>
      <c r="F166" s="3" t="s">
        <v>586</v>
      </c>
      <c r="G166" s="3" t="s">
        <v>163</v>
      </c>
    </row>
    <row r="167" spans="1:7" ht="21.75">
      <c r="A167" s="66">
        <v>7</v>
      </c>
      <c r="B167" s="4" t="s">
        <v>1036</v>
      </c>
      <c r="C167" s="3">
        <v>10</v>
      </c>
      <c r="D167" s="4" t="s">
        <v>1037</v>
      </c>
      <c r="E167" s="4" t="s">
        <v>1038</v>
      </c>
      <c r="F167" s="3">
        <v>1</v>
      </c>
      <c r="G167" s="3" t="s">
        <v>173</v>
      </c>
    </row>
    <row r="168" spans="1:7" ht="21.75">
      <c r="A168" s="66"/>
      <c r="B168" s="4"/>
      <c r="C168" s="3"/>
      <c r="D168" s="4"/>
      <c r="E168" s="4"/>
      <c r="F168" s="3"/>
      <c r="G168" s="3"/>
    </row>
    <row r="169" spans="1:7" ht="21.75">
      <c r="A169" s="66"/>
      <c r="B169" s="4"/>
      <c r="C169" s="3"/>
      <c r="D169" s="4"/>
      <c r="E169" s="8"/>
      <c r="F169" s="3"/>
      <c r="G169" s="3"/>
    </row>
    <row r="170" spans="1:7" ht="21.75">
      <c r="A170" s="69"/>
      <c r="B170" s="5"/>
      <c r="C170" s="7"/>
      <c r="D170" s="5"/>
      <c r="E170" s="18"/>
      <c r="F170" s="7"/>
      <c r="G170" s="7"/>
    </row>
    <row r="171" spans="1:7" ht="21.75">
      <c r="A171" s="69"/>
      <c r="B171" s="5"/>
      <c r="C171" s="7"/>
      <c r="D171" s="5"/>
      <c r="E171" s="18"/>
      <c r="F171" s="7"/>
      <c r="G171" s="7"/>
    </row>
    <row r="172" spans="1:7" ht="21.75">
      <c r="A172" s="69"/>
      <c r="B172" s="5"/>
      <c r="C172" s="7"/>
      <c r="D172" s="5"/>
      <c r="E172" s="18"/>
      <c r="F172" s="7"/>
      <c r="G172" s="7"/>
    </row>
    <row r="173" spans="1:7" ht="21.75">
      <c r="A173" s="69"/>
      <c r="B173" s="5"/>
      <c r="C173" s="7"/>
      <c r="D173" s="5"/>
      <c r="E173" s="18"/>
      <c r="F173" s="7"/>
      <c r="G173" s="7"/>
    </row>
    <row r="174" spans="1:7" ht="21.75">
      <c r="A174" s="69"/>
      <c r="B174" s="5"/>
      <c r="C174" s="7"/>
      <c r="D174" s="5"/>
      <c r="E174" s="18"/>
      <c r="F174" s="7"/>
      <c r="G174" s="7"/>
    </row>
    <row r="175" spans="1:7" ht="21.75">
      <c r="A175" s="69"/>
      <c r="B175" s="5"/>
      <c r="C175" s="7"/>
      <c r="D175" s="5"/>
      <c r="E175" s="18"/>
      <c r="F175" s="7"/>
      <c r="G175" s="7"/>
    </row>
    <row r="176" spans="1:7" ht="21.75">
      <c r="A176" s="69"/>
      <c r="B176" s="5"/>
      <c r="C176" s="7"/>
      <c r="D176" s="5"/>
      <c r="E176" s="18"/>
      <c r="F176" s="7"/>
      <c r="G176" s="7"/>
    </row>
    <row r="177" spans="1:7" ht="26.25">
      <c r="A177" s="290" t="s">
        <v>881</v>
      </c>
      <c r="B177" s="290"/>
      <c r="C177" s="290"/>
      <c r="D177" s="290"/>
      <c r="E177" s="290"/>
      <c r="F177" s="290"/>
      <c r="G177" s="6" t="s">
        <v>887</v>
      </c>
    </row>
    <row r="178" spans="1:7" ht="21.75">
      <c r="A178" s="65" t="s">
        <v>630</v>
      </c>
      <c r="B178" s="2"/>
      <c r="C178" s="3" t="s">
        <v>569</v>
      </c>
      <c r="D178" s="3" t="s">
        <v>1039</v>
      </c>
      <c r="E178" s="48" t="s">
        <v>550</v>
      </c>
      <c r="F178" s="48">
        <v>70</v>
      </c>
      <c r="G178" s="2"/>
    </row>
    <row r="179" spans="1:7" ht="21.75">
      <c r="A179" s="291" t="s">
        <v>1040</v>
      </c>
      <c r="B179" s="291"/>
      <c r="C179" s="291"/>
      <c r="D179" s="291"/>
      <c r="E179" s="291"/>
      <c r="F179" s="291"/>
      <c r="G179" s="291"/>
    </row>
    <row r="180" spans="1:7" ht="21.75">
      <c r="A180" s="66" t="s">
        <v>162</v>
      </c>
      <c r="B180" s="3" t="s">
        <v>583</v>
      </c>
      <c r="C180" s="3" t="s">
        <v>584</v>
      </c>
      <c r="D180" s="3" t="s">
        <v>585</v>
      </c>
      <c r="E180" s="3" t="s">
        <v>164</v>
      </c>
      <c r="F180" s="3" t="s">
        <v>586</v>
      </c>
      <c r="G180" s="3" t="s">
        <v>163</v>
      </c>
    </row>
    <row r="181" spans="1:7" ht="21.75">
      <c r="A181" s="66">
        <v>1</v>
      </c>
      <c r="B181" s="4" t="s">
        <v>1041</v>
      </c>
      <c r="C181" s="3">
        <v>5</v>
      </c>
      <c r="D181" s="4" t="s">
        <v>210</v>
      </c>
      <c r="E181" s="4" t="s">
        <v>218</v>
      </c>
      <c r="F181" s="3" t="s">
        <v>593</v>
      </c>
      <c r="G181" s="3"/>
    </row>
    <row r="182" spans="1:7" ht="21.75">
      <c r="A182" s="66">
        <v>2</v>
      </c>
      <c r="B182" s="4" t="s">
        <v>1042</v>
      </c>
      <c r="C182" s="3">
        <v>5</v>
      </c>
      <c r="D182" s="4"/>
      <c r="E182" s="4"/>
      <c r="F182" s="3"/>
      <c r="G182" s="3"/>
    </row>
    <row r="183" spans="1:7" ht="21.75">
      <c r="A183" s="66">
        <v>3</v>
      </c>
      <c r="B183" s="4" t="s">
        <v>1030</v>
      </c>
      <c r="C183" s="3">
        <v>20</v>
      </c>
      <c r="D183" s="4"/>
      <c r="E183" s="4"/>
      <c r="F183" s="3"/>
      <c r="G183" s="3"/>
    </row>
    <row r="184" spans="1:7" ht="21.75">
      <c r="A184" s="66">
        <v>4</v>
      </c>
      <c r="B184" s="4" t="s">
        <v>1043</v>
      </c>
      <c r="C184" s="3">
        <v>40</v>
      </c>
      <c r="D184" s="4"/>
      <c r="E184" s="8"/>
      <c r="F184" s="3"/>
      <c r="G184" s="3"/>
    </row>
    <row r="185" spans="1:7" ht="21.75">
      <c r="A185" s="66"/>
      <c r="B185" s="4" t="s">
        <v>1044</v>
      </c>
      <c r="C185" s="3"/>
      <c r="D185" s="4"/>
      <c r="E185" s="4"/>
      <c r="F185" s="3"/>
      <c r="G185" s="3"/>
    </row>
    <row r="186" spans="1:7" ht="21.75">
      <c r="A186" s="66"/>
      <c r="B186" s="4"/>
      <c r="C186" s="3"/>
      <c r="D186" s="4"/>
      <c r="E186" s="4"/>
      <c r="F186" s="3"/>
      <c r="G186" s="3"/>
    </row>
    <row r="187" spans="1:7" ht="21.75">
      <c r="A187" s="66"/>
      <c r="B187" s="4"/>
      <c r="C187" s="3"/>
      <c r="D187" s="4"/>
      <c r="E187" s="4"/>
      <c r="F187" s="3"/>
      <c r="G187" s="3"/>
    </row>
    <row r="188" spans="1:7" ht="21.75">
      <c r="A188" s="69"/>
      <c r="B188" s="5"/>
      <c r="C188" s="7"/>
      <c r="D188" s="5"/>
      <c r="E188" s="5"/>
      <c r="F188" s="7"/>
      <c r="G188" s="7"/>
    </row>
    <row r="189" spans="1:7" ht="26.25">
      <c r="A189" s="283"/>
      <c r="B189" s="283"/>
      <c r="C189" s="283"/>
      <c r="D189" s="283"/>
      <c r="E189" s="283"/>
      <c r="F189" s="283"/>
      <c r="G189" s="6"/>
    </row>
    <row r="190" spans="1:7" ht="21.75">
      <c r="A190" s="65" t="s">
        <v>630</v>
      </c>
      <c r="B190" s="2"/>
      <c r="C190" s="3" t="s">
        <v>569</v>
      </c>
      <c r="D190" s="3" t="s">
        <v>533</v>
      </c>
      <c r="E190" s="48" t="s">
        <v>534</v>
      </c>
      <c r="F190" s="48">
        <v>10</v>
      </c>
      <c r="G190" s="2"/>
    </row>
    <row r="191" spans="1:7" ht="21.75">
      <c r="A191" s="291" t="s">
        <v>1040</v>
      </c>
      <c r="B191" s="291"/>
      <c r="C191" s="291"/>
      <c r="D191" s="291"/>
      <c r="E191" s="291"/>
      <c r="F191" s="291"/>
      <c r="G191" s="291"/>
    </row>
    <row r="192" spans="1:7" ht="21.75">
      <c r="A192" s="66" t="s">
        <v>162</v>
      </c>
      <c r="B192" s="3" t="s">
        <v>583</v>
      </c>
      <c r="C192" s="3" t="s">
        <v>584</v>
      </c>
      <c r="D192" s="3" t="s">
        <v>585</v>
      </c>
      <c r="E192" s="3" t="s">
        <v>164</v>
      </c>
      <c r="F192" s="3" t="s">
        <v>586</v>
      </c>
      <c r="G192" s="3" t="s">
        <v>163</v>
      </c>
    </row>
    <row r="193" spans="1:7" ht="21.75">
      <c r="A193" s="66">
        <v>5</v>
      </c>
      <c r="B193" s="4" t="s">
        <v>1034</v>
      </c>
      <c r="C193" s="3">
        <v>10</v>
      </c>
      <c r="D193" s="4" t="s">
        <v>207</v>
      </c>
      <c r="E193" s="8" t="s">
        <v>217</v>
      </c>
      <c r="F193" s="3" t="s">
        <v>616</v>
      </c>
      <c r="G193" s="3"/>
    </row>
    <row r="194" spans="1:7" ht="21.75">
      <c r="A194" s="66"/>
      <c r="B194" s="4"/>
      <c r="C194" s="3"/>
      <c r="D194" s="4"/>
      <c r="E194" s="8"/>
      <c r="F194" s="3"/>
      <c r="G194" s="3"/>
    </row>
    <row r="195" spans="1:7" ht="21.75">
      <c r="A195" s="66"/>
      <c r="B195" s="4"/>
      <c r="C195" s="3"/>
      <c r="D195" s="4"/>
      <c r="E195" s="4"/>
      <c r="F195" s="3"/>
      <c r="G195" s="3"/>
    </row>
    <row r="196" spans="1:7" ht="21.75">
      <c r="A196" s="69"/>
      <c r="B196" s="5"/>
      <c r="C196" s="7"/>
      <c r="D196" s="5"/>
      <c r="E196" s="5"/>
      <c r="F196" s="7"/>
      <c r="G196" s="7"/>
    </row>
    <row r="197" spans="1:7" ht="21.75">
      <c r="A197" s="69"/>
      <c r="B197" s="5"/>
      <c r="C197" s="7"/>
      <c r="D197" s="5"/>
      <c r="E197" s="5"/>
      <c r="F197" s="7"/>
      <c r="G197" s="7"/>
    </row>
    <row r="198" spans="1:7" ht="21.75">
      <c r="A198" s="69"/>
      <c r="B198" s="5"/>
      <c r="C198" s="7"/>
      <c r="D198" s="5"/>
      <c r="E198" s="5"/>
      <c r="F198" s="7"/>
      <c r="G198" s="7"/>
    </row>
    <row r="199" spans="1:7" ht="26.25">
      <c r="A199" s="290" t="s">
        <v>881</v>
      </c>
      <c r="B199" s="290"/>
      <c r="C199" s="290"/>
      <c r="D199" s="290"/>
      <c r="E199" s="290"/>
      <c r="F199" s="290"/>
      <c r="G199" s="6" t="s">
        <v>888</v>
      </c>
    </row>
    <row r="200" spans="1:7" ht="21.75">
      <c r="A200" s="65" t="s">
        <v>630</v>
      </c>
      <c r="B200" s="2"/>
      <c r="C200" s="3" t="s">
        <v>569</v>
      </c>
      <c r="D200" s="3" t="s">
        <v>545</v>
      </c>
      <c r="E200" s="48" t="s">
        <v>538</v>
      </c>
      <c r="F200" s="48">
        <v>10</v>
      </c>
      <c r="G200" s="2"/>
    </row>
    <row r="201" spans="1:7" ht="21.75">
      <c r="A201" s="291" t="s">
        <v>1040</v>
      </c>
      <c r="B201" s="291"/>
      <c r="C201" s="291"/>
      <c r="D201" s="291"/>
      <c r="E201" s="291"/>
      <c r="F201" s="291"/>
      <c r="G201" s="291"/>
    </row>
    <row r="202" spans="1:7" ht="21.75">
      <c r="A202" s="66" t="s">
        <v>162</v>
      </c>
      <c r="B202" s="3" t="s">
        <v>583</v>
      </c>
      <c r="C202" s="3" t="s">
        <v>584</v>
      </c>
      <c r="D202" s="3" t="s">
        <v>585</v>
      </c>
      <c r="E202" s="3" t="s">
        <v>164</v>
      </c>
      <c r="F202" s="3" t="s">
        <v>586</v>
      </c>
      <c r="G202" s="3" t="s">
        <v>163</v>
      </c>
    </row>
    <row r="203" spans="1:7" ht="21.75">
      <c r="A203" s="66">
        <v>6</v>
      </c>
      <c r="B203" s="4" t="s">
        <v>1035</v>
      </c>
      <c r="C203" s="3">
        <v>10</v>
      </c>
      <c r="D203" s="4" t="s">
        <v>1045</v>
      </c>
      <c r="E203" s="4" t="s">
        <v>1015</v>
      </c>
      <c r="F203" s="3">
        <v>1</v>
      </c>
      <c r="G203" s="3" t="s">
        <v>173</v>
      </c>
    </row>
    <row r="204" spans="1:7" ht="21.75">
      <c r="A204" s="66"/>
      <c r="B204" s="4"/>
      <c r="C204" s="3"/>
      <c r="D204" s="4"/>
      <c r="E204" s="4"/>
      <c r="F204" s="3"/>
      <c r="G204" s="3"/>
    </row>
    <row r="205" spans="1:7" ht="21.75">
      <c r="A205" s="66"/>
      <c r="B205" s="4"/>
      <c r="C205" s="3"/>
      <c r="D205" s="4"/>
      <c r="E205" s="8"/>
      <c r="F205" s="3"/>
      <c r="G205" s="3"/>
    </row>
    <row r="206" spans="1:7" ht="21.75">
      <c r="A206" s="69"/>
      <c r="B206" s="5"/>
      <c r="C206" s="7"/>
      <c r="D206" s="5"/>
      <c r="E206" s="18"/>
      <c r="F206" s="7"/>
      <c r="G206" s="7"/>
    </row>
    <row r="207" spans="1:7" ht="26.25">
      <c r="A207" s="283"/>
      <c r="B207" s="283"/>
      <c r="C207" s="283"/>
      <c r="D207" s="283"/>
      <c r="E207" s="283"/>
      <c r="F207" s="283"/>
      <c r="G207" s="6"/>
    </row>
    <row r="208" spans="1:7" ht="21.75">
      <c r="A208" s="65" t="s">
        <v>630</v>
      </c>
      <c r="B208" s="2"/>
      <c r="C208" s="3" t="s">
        <v>569</v>
      </c>
      <c r="D208" s="3" t="s">
        <v>546</v>
      </c>
      <c r="E208" s="48" t="s">
        <v>547</v>
      </c>
      <c r="F208" s="48">
        <v>10</v>
      </c>
      <c r="G208" s="2"/>
    </row>
    <row r="209" spans="1:7" ht="21.75">
      <c r="A209" s="291" t="s">
        <v>1040</v>
      </c>
      <c r="B209" s="291"/>
      <c r="C209" s="291"/>
      <c r="D209" s="291"/>
      <c r="E209" s="291"/>
      <c r="F209" s="291"/>
      <c r="G209" s="291"/>
    </row>
    <row r="210" spans="1:7" ht="21.75">
      <c r="A210" s="66" t="s">
        <v>162</v>
      </c>
      <c r="B210" s="3" t="s">
        <v>583</v>
      </c>
      <c r="C210" s="3" t="s">
        <v>584</v>
      </c>
      <c r="D210" s="3" t="s">
        <v>585</v>
      </c>
      <c r="E210" s="3" t="s">
        <v>164</v>
      </c>
      <c r="F210" s="3" t="s">
        <v>586</v>
      </c>
      <c r="G210" s="3" t="s">
        <v>163</v>
      </c>
    </row>
    <row r="211" spans="1:7" ht="21.75">
      <c r="A211" s="66">
        <v>7</v>
      </c>
      <c r="B211" s="4" t="s">
        <v>1036</v>
      </c>
      <c r="C211" s="3">
        <v>10</v>
      </c>
      <c r="D211" s="4" t="s">
        <v>1037</v>
      </c>
      <c r="E211" s="4" t="s">
        <v>1038</v>
      </c>
      <c r="F211" s="3" t="s">
        <v>593</v>
      </c>
      <c r="G211" s="3"/>
    </row>
    <row r="212" spans="1:7" ht="21.75">
      <c r="A212" s="66"/>
      <c r="B212" s="4"/>
      <c r="C212" s="3"/>
      <c r="D212" s="4"/>
      <c r="E212" s="4"/>
      <c r="F212" s="3"/>
      <c r="G212" s="3"/>
    </row>
    <row r="213" spans="1:7" ht="21.75">
      <c r="A213" s="66"/>
      <c r="B213" s="4"/>
      <c r="C213" s="3"/>
      <c r="D213" s="4"/>
      <c r="E213" s="8"/>
      <c r="F213" s="3"/>
      <c r="G213" s="3"/>
    </row>
    <row r="214" spans="1:7" ht="21.75">
      <c r="A214" s="69"/>
      <c r="B214" s="5"/>
      <c r="C214" s="7"/>
      <c r="D214" s="5"/>
      <c r="E214" s="18"/>
      <c r="F214" s="7"/>
      <c r="G214" s="7"/>
    </row>
    <row r="215" spans="1:7" ht="21.75">
      <c r="A215" s="69"/>
      <c r="B215" s="5"/>
      <c r="C215" s="7"/>
      <c r="D215" s="5"/>
      <c r="E215" s="18"/>
      <c r="F215" s="7"/>
      <c r="G215" s="7"/>
    </row>
    <row r="216" spans="1:7" ht="21.75">
      <c r="A216" s="69"/>
      <c r="B216" s="5"/>
      <c r="C216" s="7"/>
      <c r="D216" s="5"/>
      <c r="E216" s="18"/>
      <c r="F216" s="7"/>
      <c r="G216" s="7"/>
    </row>
    <row r="217" spans="1:7" ht="21.75">
      <c r="A217" s="69"/>
      <c r="B217" s="5"/>
      <c r="C217" s="7"/>
      <c r="D217" s="5"/>
      <c r="E217" s="18"/>
      <c r="F217" s="7"/>
      <c r="G217" s="7"/>
    </row>
    <row r="218" spans="1:7" ht="21.75">
      <c r="A218" s="69"/>
      <c r="B218" s="5"/>
      <c r="C218" s="7"/>
      <c r="D218" s="5"/>
      <c r="E218" s="18"/>
      <c r="F218" s="7"/>
      <c r="G218" s="7"/>
    </row>
    <row r="219" spans="1:7" ht="21.75">
      <c r="A219" s="69"/>
      <c r="B219" s="5"/>
      <c r="C219" s="7"/>
      <c r="D219" s="5"/>
      <c r="E219" s="18"/>
      <c r="F219" s="7"/>
      <c r="G219" s="7"/>
    </row>
    <row r="220" spans="1:7" ht="21.75">
      <c r="A220" s="69"/>
      <c r="B220" s="5"/>
      <c r="C220" s="7"/>
      <c r="D220" s="5"/>
      <c r="E220" s="18"/>
      <c r="F220" s="7"/>
      <c r="G220" s="7"/>
    </row>
    <row r="221" spans="1:7" ht="26.25">
      <c r="A221" s="290" t="s">
        <v>881</v>
      </c>
      <c r="B221" s="290"/>
      <c r="C221" s="290"/>
      <c r="D221" s="290"/>
      <c r="E221" s="290"/>
      <c r="F221" s="290"/>
      <c r="G221" s="6" t="s">
        <v>889</v>
      </c>
    </row>
    <row r="222" spans="1:7" ht="21.75">
      <c r="A222" s="65" t="s">
        <v>630</v>
      </c>
      <c r="B222" s="2"/>
      <c r="C222" s="3" t="s">
        <v>569</v>
      </c>
      <c r="D222" s="3" t="s">
        <v>543</v>
      </c>
      <c r="E222" s="48" t="s">
        <v>544</v>
      </c>
      <c r="F222" s="48">
        <v>70</v>
      </c>
      <c r="G222" s="2"/>
    </row>
    <row r="223" spans="1:7" ht="21.75">
      <c r="A223" s="291" t="s">
        <v>1046</v>
      </c>
      <c r="B223" s="291"/>
      <c r="C223" s="291"/>
      <c r="D223" s="291"/>
      <c r="E223" s="291"/>
      <c r="F223" s="291"/>
      <c r="G223" s="291"/>
    </row>
    <row r="224" spans="1:7" ht="21.75">
      <c r="A224" s="66" t="s">
        <v>162</v>
      </c>
      <c r="B224" s="3" t="s">
        <v>583</v>
      </c>
      <c r="C224" s="3" t="s">
        <v>584</v>
      </c>
      <c r="D224" s="3" t="s">
        <v>585</v>
      </c>
      <c r="E224" s="3" t="s">
        <v>164</v>
      </c>
      <c r="F224" s="3" t="s">
        <v>586</v>
      </c>
      <c r="G224" s="3" t="s">
        <v>163</v>
      </c>
    </row>
    <row r="225" spans="1:7" ht="21.75">
      <c r="A225" s="66">
        <v>1</v>
      </c>
      <c r="B225" s="4" t="s">
        <v>1047</v>
      </c>
      <c r="C225" s="3">
        <v>5</v>
      </c>
      <c r="D225" s="4" t="s">
        <v>204</v>
      </c>
      <c r="E225" s="4" t="s">
        <v>1028</v>
      </c>
      <c r="F225" s="3" t="s">
        <v>616</v>
      </c>
      <c r="G225" s="3"/>
    </row>
    <row r="226" spans="1:7" ht="21.75">
      <c r="A226" s="66">
        <v>2</v>
      </c>
      <c r="B226" s="4" t="s">
        <v>1048</v>
      </c>
      <c r="C226" s="3">
        <v>5</v>
      </c>
      <c r="D226" s="4"/>
      <c r="E226" s="4"/>
      <c r="F226" s="3"/>
      <c r="G226" s="3"/>
    </row>
    <row r="227" spans="1:7" ht="21.75">
      <c r="A227" s="66">
        <v>3</v>
      </c>
      <c r="B227" s="4" t="s">
        <v>1049</v>
      </c>
      <c r="C227" s="3">
        <v>20</v>
      </c>
      <c r="D227" s="4"/>
      <c r="E227" s="4"/>
      <c r="F227" s="3"/>
      <c r="G227" s="3"/>
    </row>
    <row r="228" spans="1:7" ht="21.75">
      <c r="A228" s="66">
        <v>4</v>
      </c>
      <c r="B228" s="4" t="s">
        <v>1050</v>
      </c>
      <c r="C228" s="3">
        <v>40</v>
      </c>
      <c r="D228" s="4"/>
      <c r="E228" s="8"/>
      <c r="F228" s="3"/>
      <c r="G228" s="3"/>
    </row>
    <row r="229" spans="1:7" ht="21.75">
      <c r="A229" s="66"/>
      <c r="B229" s="4" t="s">
        <v>1032</v>
      </c>
      <c r="C229" s="3"/>
      <c r="D229" s="4"/>
      <c r="E229" s="4"/>
      <c r="F229" s="3"/>
      <c r="G229" s="3"/>
    </row>
    <row r="230" spans="1:7" ht="21.75">
      <c r="A230" s="66"/>
      <c r="B230" s="4"/>
      <c r="C230" s="3"/>
      <c r="D230" s="4"/>
      <c r="E230" s="4"/>
      <c r="F230" s="3"/>
      <c r="G230" s="3"/>
    </row>
    <row r="231" spans="1:7" ht="21.75">
      <c r="A231" s="66"/>
      <c r="B231" s="4"/>
      <c r="C231" s="3"/>
      <c r="D231" s="4"/>
      <c r="E231" s="4"/>
      <c r="F231" s="3"/>
      <c r="G231" s="3"/>
    </row>
    <row r="232" spans="1:7" ht="21.75">
      <c r="A232" s="69"/>
      <c r="B232" s="5"/>
      <c r="C232" s="7"/>
      <c r="D232" s="5"/>
      <c r="E232" s="5"/>
      <c r="F232" s="7"/>
      <c r="G232" s="7"/>
    </row>
    <row r="233" spans="1:7" ht="26.25">
      <c r="A233" s="283"/>
      <c r="B233" s="283"/>
      <c r="C233" s="283"/>
      <c r="D233" s="283"/>
      <c r="E233" s="283"/>
      <c r="F233" s="283"/>
      <c r="G233" s="6"/>
    </row>
    <row r="234" spans="1:7" ht="21.75">
      <c r="A234" s="65" t="s">
        <v>630</v>
      </c>
      <c r="B234" s="2"/>
      <c r="C234" s="3" t="s">
        <v>569</v>
      </c>
      <c r="D234" s="3" t="s">
        <v>1033</v>
      </c>
      <c r="E234" s="48" t="s">
        <v>534</v>
      </c>
      <c r="F234" s="48">
        <v>10</v>
      </c>
      <c r="G234" s="2"/>
    </row>
    <row r="235" spans="1:7" ht="21.75">
      <c r="A235" s="291" t="s">
        <v>1046</v>
      </c>
      <c r="B235" s="291"/>
      <c r="C235" s="291"/>
      <c r="D235" s="291"/>
      <c r="E235" s="291"/>
      <c r="F235" s="291"/>
      <c r="G235" s="291"/>
    </row>
    <row r="236" spans="1:7" ht="21.75">
      <c r="A236" s="66" t="s">
        <v>162</v>
      </c>
      <c r="B236" s="3" t="s">
        <v>583</v>
      </c>
      <c r="C236" s="3" t="s">
        <v>584</v>
      </c>
      <c r="D236" s="3" t="s">
        <v>585</v>
      </c>
      <c r="E236" s="3" t="s">
        <v>164</v>
      </c>
      <c r="F236" s="3" t="s">
        <v>586</v>
      </c>
      <c r="G236" s="3" t="s">
        <v>163</v>
      </c>
    </row>
    <row r="237" spans="1:7" ht="21.75">
      <c r="A237" s="66">
        <v>5</v>
      </c>
      <c r="B237" s="4" t="s">
        <v>1051</v>
      </c>
      <c r="C237" s="3">
        <v>10</v>
      </c>
      <c r="D237" s="4" t="s">
        <v>207</v>
      </c>
      <c r="E237" s="8" t="s">
        <v>217</v>
      </c>
      <c r="F237" s="3" t="s">
        <v>616</v>
      </c>
      <c r="G237" s="3"/>
    </row>
    <row r="238" spans="1:7" ht="21.75">
      <c r="A238" s="66"/>
      <c r="B238" s="4"/>
      <c r="C238" s="3"/>
      <c r="D238" s="4"/>
      <c r="E238" s="8"/>
      <c r="F238" s="3"/>
      <c r="G238" s="3"/>
    </row>
    <row r="239" spans="1:7" ht="21.75">
      <c r="A239" s="66"/>
      <c r="B239" s="4"/>
      <c r="C239" s="3"/>
      <c r="D239" s="4"/>
      <c r="E239" s="4"/>
      <c r="F239" s="3"/>
      <c r="G239" s="3"/>
    </row>
    <row r="240" spans="1:7" ht="21.75">
      <c r="A240" s="69"/>
      <c r="B240" s="5"/>
      <c r="C240" s="7"/>
      <c r="D240" s="5"/>
      <c r="E240" s="5"/>
      <c r="F240" s="7"/>
      <c r="G240" s="7"/>
    </row>
    <row r="241" spans="1:7" ht="21.75">
      <c r="A241" s="69"/>
      <c r="B241" s="5"/>
      <c r="C241" s="7"/>
      <c r="D241" s="5"/>
      <c r="E241" s="5"/>
      <c r="F241" s="7"/>
      <c r="G241" s="7"/>
    </row>
    <row r="242" spans="1:7" ht="21.75">
      <c r="A242" s="69"/>
      <c r="B242" s="5"/>
      <c r="C242" s="7"/>
      <c r="D242" s="5"/>
      <c r="E242" s="5"/>
      <c r="F242" s="7"/>
      <c r="G242" s="7"/>
    </row>
    <row r="243" spans="1:7" ht="26.25">
      <c r="A243" s="290" t="s">
        <v>881</v>
      </c>
      <c r="B243" s="290"/>
      <c r="C243" s="290"/>
      <c r="D243" s="290"/>
      <c r="E243" s="290"/>
      <c r="F243" s="290"/>
      <c r="G243" s="6" t="s">
        <v>890</v>
      </c>
    </row>
    <row r="244" spans="1:7" ht="21.75">
      <c r="A244" s="65" t="s">
        <v>630</v>
      </c>
      <c r="B244" s="2"/>
      <c r="C244" s="3" t="s">
        <v>569</v>
      </c>
      <c r="D244" s="3" t="s">
        <v>545</v>
      </c>
      <c r="E244" s="48" t="s">
        <v>538</v>
      </c>
      <c r="F244" s="48">
        <v>10</v>
      </c>
      <c r="G244" s="2"/>
    </row>
    <row r="245" spans="1:7" ht="21.75">
      <c r="A245" s="291" t="s">
        <v>1046</v>
      </c>
      <c r="B245" s="291"/>
      <c r="C245" s="291"/>
      <c r="D245" s="291"/>
      <c r="E245" s="291"/>
      <c r="F245" s="291"/>
      <c r="G245" s="291"/>
    </row>
    <row r="246" spans="1:7" ht="21.75">
      <c r="A246" s="66" t="s">
        <v>162</v>
      </c>
      <c r="B246" s="3" t="s">
        <v>583</v>
      </c>
      <c r="C246" s="3" t="s">
        <v>584</v>
      </c>
      <c r="D246" s="3" t="s">
        <v>585</v>
      </c>
      <c r="E246" s="3" t="s">
        <v>164</v>
      </c>
      <c r="F246" s="3" t="s">
        <v>586</v>
      </c>
      <c r="G246" s="3" t="s">
        <v>163</v>
      </c>
    </row>
    <row r="247" spans="1:7" ht="21.75">
      <c r="A247" s="66">
        <v>6</v>
      </c>
      <c r="B247" s="4" t="s">
        <v>1035</v>
      </c>
      <c r="C247" s="3">
        <v>10</v>
      </c>
      <c r="D247" s="4" t="s">
        <v>1014</v>
      </c>
      <c r="E247" s="4" t="s">
        <v>1015</v>
      </c>
      <c r="F247" s="3" t="s">
        <v>616</v>
      </c>
      <c r="G247" s="3"/>
    </row>
    <row r="248" spans="1:7" ht="21.75">
      <c r="A248" s="66"/>
      <c r="B248" s="4"/>
      <c r="C248" s="3"/>
      <c r="D248" s="4"/>
      <c r="E248" s="4"/>
      <c r="F248" s="3"/>
      <c r="G248" s="3"/>
    </row>
    <row r="249" spans="1:7" ht="21.75">
      <c r="A249" s="66"/>
      <c r="B249" s="4"/>
      <c r="C249" s="3"/>
      <c r="D249" s="4"/>
      <c r="E249" s="8"/>
      <c r="F249" s="3"/>
      <c r="G249" s="3"/>
    </row>
    <row r="250" spans="1:7" ht="21.75">
      <c r="A250" s="69"/>
      <c r="B250" s="5"/>
      <c r="C250" s="7"/>
      <c r="D250" s="5"/>
      <c r="E250" s="18"/>
      <c r="F250" s="7"/>
      <c r="G250" s="7"/>
    </row>
    <row r="251" spans="1:7" ht="26.25">
      <c r="A251" s="283"/>
      <c r="B251" s="283"/>
      <c r="C251" s="283"/>
      <c r="D251" s="283"/>
      <c r="E251" s="283"/>
      <c r="F251" s="283"/>
      <c r="G251" s="6"/>
    </row>
    <row r="252" spans="1:7" ht="21.75">
      <c r="A252" s="65" t="s">
        <v>630</v>
      </c>
      <c r="B252" s="2"/>
      <c r="C252" s="3" t="s">
        <v>569</v>
      </c>
      <c r="D252" s="3" t="s">
        <v>546</v>
      </c>
      <c r="E252" s="48" t="s">
        <v>547</v>
      </c>
      <c r="F252" s="48">
        <v>10</v>
      </c>
      <c r="G252" s="2"/>
    </row>
    <row r="253" spans="1:7" ht="21.75">
      <c r="A253" s="291" t="s">
        <v>1046</v>
      </c>
      <c r="B253" s="291"/>
      <c r="C253" s="291"/>
      <c r="D253" s="291"/>
      <c r="E253" s="291"/>
      <c r="F253" s="291"/>
      <c r="G253" s="291"/>
    </row>
    <row r="254" spans="1:7" ht="21.75">
      <c r="A254" s="66" t="s">
        <v>162</v>
      </c>
      <c r="B254" s="3" t="s">
        <v>583</v>
      </c>
      <c r="C254" s="3" t="s">
        <v>584</v>
      </c>
      <c r="D254" s="3" t="s">
        <v>585</v>
      </c>
      <c r="E254" s="3" t="s">
        <v>164</v>
      </c>
      <c r="F254" s="3" t="s">
        <v>586</v>
      </c>
      <c r="G254" s="3" t="s">
        <v>163</v>
      </c>
    </row>
    <row r="255" spans="1:7" ht="21.75">
      <c r="A255" s="66">
        <v>7</v>
      </c>
      <c r="B255" s="4" t="s">
        <v>1036</v>
      </c>
      <c r="C255" s="3">
        <v>10</v>
      </c>
      <c r="D255" s="4" t="s">
        <v>1037</v>
      </c>
      <c r="E255" s="4" t="s">
        <v>1038</v>
      </c>
      <c r="F255" s="3">
        <v>1</v>
      </c>
      <c r="G255" s="3" t="s">
        <v>173</v>
      </c>
    </row>
    <row r="256" spans="1:7" ht="21.75">
      <c r="A256" s="66"/>
      <c r="B256" s="4"/>
      <c r="C256" s="3"/>
      <c r="D256" s="4"/>
      <c r="E256" s="4"/>
      <c r="F256" s="3"/>
      <c r="G256" s="3"/>
    </row>
    <row r="257" spans="1:7" ht="21.75">
      <c r="A257" s="69"/>
      <c r="B257" s="5"/>
      <c r="C257" s="7"/>
      <c r="D257" s="5"/>
      <c r="E257" s="5"/>
      <c r="F257" s="7"/>
      <c r="G257" s="7"/>
    </row>
    <row r="258" spans="1:7" ht="21.75">
      <c r="A258" s="69"/>
      <c r="B258" s="5"/>
      <c r="C258" s="7"/>
      <c r="D258" s="5"/>
      <c r="E258" s="5"/>
      <c r="F258" s="7"/>
      <c r="G258" s="7"/>
    </row>
    <row r="259" spans="1:7" ht="21.75">
      <c r="A259" s="69"/>
      <c r="B259" s="5"/>
      <c r="C259" s="7"/>
      <c r="D259" s="5"/>
      <c r="E259" s="5"/>
      <c r="F259" s="7"/>
      <c r="G259" s="7"/>
    </row>
    <row r="260" spans="1:7" ht="21.75">
      <c r="A260" s="69"/>
      <c r="B260" s="5"/>
      <c r="C260" s="7"/>
      <c r="D260" s="5"/>
      <c r="E260" s="5"/>
      <c r="F260" s="7"/>
      <c r="G260" s="7"/>
    </row>
    <row r="261" spans="1:7" ht="21.75">
      <c r="A261" s="69"/>
      <c r="B261" s="5"/>
      <c r="C261" s="7"/>
      <c r="D261" s="5"/>
      <c r="E261" s="5"/>
      <c r="F261" s="7"/>
      <c r="G261" s="7"/>
    </row>
    <row r="262" spans="1:7" ht="21.75">
      <c r="A262" s="69"/>
      <c r="B262" s="5"/>
      <c r="C262" s="7"/>
      <c r="D262" s="5"/>
      <c r="E262" s="5"/>
      <c r="F262" s="7"/>
      <c r="G262" s="7"/>
    </row>
    <row r="263" spans="1:7" ht="21.75">
      <c r="A263" s="69"/>
      <c r="B263" s="5"/>
      <c r="C263" s="7"/>
      <c r="D263" s="5"/>
      <c r="E263" s="5"/>
      <c r="F263" s="7"/>
      <c r="G263" s="7"/>
    </row>
    <row r="264" spans="1:7" ht="21.75">
      <c r="A264" s="69"/>
      <c r="B264" s="5"/>
      <c r="C264" s="7"/>
      <c r="D264" s="5"/>
      <c r="E264" s="5"/>
      <c r="F264" s="7"/>
      <c r="G264" s="7"/>
    </row>
    <row r="265" spans="1:7" ht="26.25">
      <c r="A265" s="290" t="s">
        <v>881</v>
      </c>
      <c r="B265" s="290"/>
      <c r="C265" s="290"/>
      <c r="D265" s="290"/>
      <c r="E265" s="290"/>
      <c r="F265" s="290"/>
      <c r="G265" s="6" t="s">
        <v>891</v>
      </c>
    </row>
    <row r="266" spans="1:7" ht="21.75">
      <c r="A266" s="65" t="s">
        <v>630</v>
      </c>
      <c r="B266" s="2"/>
      <c r="C266" s="3" t="s">
        <v>569</v>
      </c>
      <c r="D266" s="3" t="s">
        <v>1039</v>
      </c>
      <c r="E266" s="48" t="s">
        <v>550</v>
      </c>
      <c r="F266" s="48">
        <v>70</v>
      </c>
      <c r="G266" s="2"/>
    </row>
    <row r="267" spans="1:7" ht="21.75">
      <c r="A267" s="291" t="s">
        <v>1052</v>
      </c>
      <c r="B267" s="291"/>
      <c r="C267" s="291"/>
      <c r="D267" s="291"/>
      <c r="E267" s="291"/>
      <c r="F267" s="291"/>
      <c r="G267" s="291"/>
    </row>
    <row r="268" spans="1:7" ht="21.75">
      <c r="A268" s="66" t="s">
        <v>162</v>
      </c>
      <c r="B268" s="3" t="s">
        <v>583</v>
      </c>
      <c r="C268" s="3" t="s">
        <v>584</v>
      </c>
      <c r="D268" s="3" t="s">
        <v>585</v>
      </c>
      <c r="E268" s="3" t="s">
        <v>164</v>
      </c>
      <c r="F268" s="3" t="s">
        <v>586</v>
      </c>
      <c r="G268" s="3" t="s">
        <v>163</v>
      </c>
    </row>
    <row r="269" spans="1:7" ht="21.75">
      <c r="A269" s="66">
        <v>1</v>
      </c>
      <c r="B269" s="4" t="s">
        <v>1053</v>
      </c>
      <c r="C269" s="3">
        <v>5</v>
      </c>
      <c r="D269" s="4" t="s">
        <v>210</v>
      </c>
      <c r="E269" s="4" t="s">
        <v>218</v>
      </c>
      <c r="F269" s="3" t="s">
        <v>616</v>
      </c>
      <c r="G269" s="3"/>
    </row>
    <row r="270" spans="1:7" ht="21.75">
      <c r="A270" s="66">
        <v>2</v>
      </c>
      <c r="B270" s="4" t="s">
        <v>1054</v>
      </c>
      <c r="C270" s="3">
        <v>5</v>
      </c>
      <c r="D270" s="4"/>
      <c r="E270" s="4"/>
      <c r="F270" s="3"/>
      <c r="G270" s="3"/>
    </row>
    <row r="271" spans="1:7" ht="21.75">
      <c r="A271" s="66">
        <v>3</v>
      </c>
      <c r="B271" s="4" t="s">
        <v>1049</v>
      </c>
      <c r="C271" s="3">
        <v>20</v>
      </c>
      <c r="D271" s="4"/>
      <c r="E271" s="4"/>
      <c r="F271" s="3"/>
      <c r="G271" s="3"/>
    </row>
    <row r="272" spans="1:7" ht="21.75">
      <c r="A272" s="66">
        <v>4</v>
      </c>
      <c r="B272" s="4" t="s">
        <v>1055</v>
      </c>
      <c r="C272" s="3">
        <v>40</v>
      </c>
      <c r="D272" s="4"/>
      <c r="E272" s="8"/>
      <c r="F272" s="3"/>
      <c r="G272" s="3"/>
    </row>
    <row r="273" spans="1:7" ht="21.75">
      <c r="A273" s="66"/>
      <c r="B273" s="4" t="s">
        <v>1032</v>
      </c>
      <c r="C273" s="3"/>
      <c r="D273" s="4"/>
      <c r="E273" s="4"/>
      <c r="F273" s="3"/>
      <c r="G273" s="3"/>
    </row>
    <row r="274" spans="1:7" ht="21.75">
      <c r="A274" s="66"/>
      <c r="B274" s="4"/>
      <c r="C274" s="3"/>
      <c r="D274" s="4"/>
      <c r="E274" s="4"/>
      <c r="F274" s="3"/>
      <c r="G274" s="3"/>
    </row>
    <row r="275" spans="1:7" ht="21.75">
      <c r="A275" s="66"/>
      <c r="B275" s="4"/>
      <c r="C275" s="3"/>
      <c r="D275" s="4"/>
      <c r="E275" s="4"/>
      <c r="F275" s="3"/>
      <c r="G275" s="3"/>
    </row>
    <row r="276" spans="1:7" ht="21.75">
      <c r="A276" s="69"/>
      <c r="B276" s="5"/>
      <c r="C276" s="7"/>
      <c r="D276" s="5"/>
      <c r="E276" s="5"/>
      <c r="F276" s="7"/>
      <c r="G276" s="7"/>
    </row>
    <row r="277" spans="1:7" ht="26.25">
      <c r="A277" s="283"/>
      <c r="B277" s="283"/>
      <c r="C277" s="283"/>
      <c r="D277" s="283"/>
      <c r="E277" s="283"/>
      <c r="F277" s="283"/>
      <c r="G277" s="6"/>
    </row>
    <row r="278" spans="1:7" ht="21.75">
      <c r="A278" s="65" t="s">
        <v>630</v>
      </c>
      <c r="B278" s="2"/>
      <c r="C278" s="3" t="s">
        <v>569</v>
      </c>
      <c r="D278" s="3" t="s">
        <v>533</v>
      </c>
      <c r="E278" s="48" t="s">
        <v>534</v>
      </c>
      <c r="F278" s="48">
        <v>10</v>
      </c>
      <c r="G278" s="2"/>
    </row>
    <row r="279" spans="1:7" ht="21.75">
      <c r="A279" s="291" t="s">
        <v>1052</v>
      </c>
      <c r="B279" s="291"/>
      <c r="C279" s="291"/>
      <c r="D279" s="291"/>
      <c r="E279" s="291"/>
      <c r="F279" s="291"/>
      <c r="G279" s="291"/>
    </row>
    <row r="280" spans="1:7" ht="21.75">
      <c r="A280" s="66" t="s">
        <v>162</v>
      </c>
      <c r="B280" s="3" t="s">
        <v>583</v>
      </c>
      <c r="C280" s="3" t="s">
        <v>584</v>
      </c>
      <c r="D280" s="3" t="s">
        <v>585</v>
      </c>
      <c r="E280" s="3" t="s">
        <v>164</v>
      </c>
      <c r="F280" s="3" t="s">
        <v>586</v>
      </c>
      <c r="G280" s="3" t="s">
        <v>163</v>
      </c>
    </row>
    <row r="281" spans="1:7" ht="21.75">
      <c r="A281" s="66">
        <v>5</v>
      </c>
      <c r="B281" s="4" t="s">
        <v>1034</v>
      </c>
      <c r="C281" s="3">
        <v>10</v>
      </c>
      <c r="D281" s="4" t="s">
        <v>207</v>
      </c>
      <c r="E281" s="8" t="s">
        <v>217</v>
      </c>
      <c r="F281" s="3" t="s">
        <v>616</v>
      </c>
      <c r="G281" s="3"/>
    </row>
    <row r="282" spans="1:7" ht="21.75">
      <c r="A282" s="66"/>
      <c r="B282" s="4"/>
      <c r="C282" s="3"/>
      <c r="D282" s="4"/>
      <c r="E282" s="8"/>
      <c r="F282" s="3"/>
      <c r="G282" s="3"/>
    </row>
    <row r="283" spans="1:7" ht="21.75">
      <c r="A283" s="66"/>
      <c r="B283" s="4"/>
      <c r="C283" s="3"/>
      <c r="D283" s="4"/>
      <c r="E283" s="4"/>
      <c r="F283" s="3"/>
      <c r="G283" s="3"/>
    </row>
    <row r="284" spans="1:7" ht="21.75">
      <c r="A284" s="69"/>
      <c r="B284" s="5"/>
      <c r="C284" s="7"/>
      <c r="D284" s="5"/>
      <c r="E284" s="5"/>
      <c r="F284" s="7"/>
      <c r="G284" s="7"/>
    </row>
    <row r="285" spans="1:7" ht="21.75">
      <c r="A285" s="69"/>
      <c r="B285" s="5"/>
      <c r="C285" s="7"/>
      <c r="D285" s="5"/>
      <c r="E285" s="5"/>
      <c r="F285" s="7"/>
      <c r="G285" s="7"/>
    </row>
    <row r="286" spans="1:7" ht="21.75">
      <c r="A286" s="69"/>
      <c r="B286" s="5"/>
      <c r="C286" s="7"/>
      <c r="D286" s="5"/>
      <c r="E286" s="5"/>
      <c r="F286" s="7"/>
      <c r="G286" s="7"/>
    </row>
    <row r="287" spans="1:7" ht="26.25">
      <c r="A287" s="290" t="s">
        <v>881</v>
      </c>
      <c r="B287" s="290"/>
      <c r="C287" s="290"/>
      <c r="D287" s="290"/>
      <c r="E287" s="290"/>
      <c r="F287" s="290"/>
      <c r="G287" s="6" t="s">
        <v>892</v>
      </c>
    </row>
    <row r="288" spans="1:7" ht="21.75">
      <c r="A288" s="65" t="s">
        <v>630</v>
      </c>
      <c r="B288" s="2"/>
      <c r="C288" s="3" t="s">
        <v>569</v>
      </c>
      <c r="D288" s="3" t="s">
        <v>545</v>
      </c>
      <c r="E288" s="48" t="s">
        <v>538</v>
      </c>
      <c r="F288" s="48">
        <v>10</v>
      </c>
      <c r="G288" s="2"/>
    </row>
    <row r="289" spans="1:7" ht="21.75">
      <c r="A289" s="291" t="s">
        <v>1052</v>
      </c>
      <c r="B289" s="291"/>
      <c r="C289" s="291"/>
      <c r="D289" s="291"/>
      <c r="E289" s="291"/>
      <c r="F289" s="291"/>
      <c r="G289" s="291"/>
    </row>
    <row r="290" spans="1:7" ht="21.75">
      <c r="A290" s="66" t="s">
        <v>162</v>
      </c>
      <c r="B290" s="3" t="s">
        <v>583</v>
      </c>
      <c r="C290" s="3" t="s">
        <v>584</v>
      </c>
      <c r="D290" s="3" t="s">
        <v>585</v>
      </c>
      <c r="E290" s="3" t="s">
        <v>164</v>
      </c>
      <c r="F290" s="3" t="s">
        <v>586</v>
      </c>
      <c r="G290" s="3" t="s">
        <v>163</v>
      </c>
    </row>
    <row r="291" spans="1:7" ht="21.75">
      <c r="A291" s="66">
        <v>6</v>
      </c>
      <c r="B291" s="4" t="s">
        <v>1035</v>
      </c>
      <c r="C291" s="3">
        <v>10</v>
      </c>
      <c r="D291" s="4" t="s">
        <v>1045</v>
      </c>
      <c r="E291" s="4" t="s">
        <v>1015</v>
      </c>
      <c r="F291" s="3" t="s">
        <v>616</v>
      </c>
      <c r="G291" s="3"/>
    </row>
    <row r="292" spans="1:7" ht="21.75">
      <c r="A292" s="66"/>
      <c r="B292" s="4"/>
      <c r="C292" s="3"/>
      <c r="D292" s="4"/>
      <c r="E292" s="4"/>
      <c r="F292" s="3"/>
      <c r="G292" s="3"/>
    </row>
    <row r="293" spans="1:7" ht="21.75">
      <c r="A293" s="69"/>
      <c r="B293" s="5"/>
      <c r="C293" s="7"/>
      <c r="D293" s="5"/>
      <c r="E293" s="18"/>
      <c r="F293" s="7"/>
      <c r="G293" s="7"/>
    </row>
    <row r="294" spans="1:7" ht="21.75">
      <c r="A294" s="65" t="s">
        <v>630</v>
      </c>
      <c r="B294" s="2"/>
      <c r="C294" s="3" t="s">
        <v>569</v>
      </c>
      <c r="D294" s="3" t="s">
        <v>546</v>
      </c>
      <c r="E294" s="48" t="s">
        <v>547</v>
      </c>
      <c r="F294" s="48">
        <v>10</v>
      </c>
      <c r="G294" s="2"/>
    </row>
    <row r="295" spans="1:7" ht="21.75">
      <c r="A295" s="291" t="s">
        <v>1052</v>
      </c>
      <c r="B295" s="291"/>
      <c r="C295" s="291"/>
      <c r="D295" s="291"/>
      <c r="E295" s="291"/>
      <c r="F295" s="291"/>
      <c r="G295" s="291"/>
    </row>
    <row r="296" spans="1:7" ht="21.75">
      <c r="A296" s="66" t="s">
        <v>162</v>
      </c>
      <c r="B296" s="3" t="s">
        <v>583</v>
      </c>
      <c r="C296" s="3" t="s">
        <v>584</v>
      </c>
      <c r="D296" s="3" t="s">
        <v>585</v>
      </c>
      <c r="E296" s="3" t="s">
        <v>164</v>
      </c>
      <c r="F296" s="3" t="s">
        <v>586</v>
      </c>
      <c r="G296" s="3" t="s">
        <v>163</v>
      </c>
    </row>
    <row r="297" spans="1:7" ht="21.75">
      <c r="A297" s="66">
        <v>7</v>
      </c>
      <c r="B297" s="4" t="s">
        <v>1036</v>
      </c>
      <c r="C297" s="3">
        <v>10</v>
      </c>
      <c r="D297" s="4" t="s">
        <v>1037</v>
      </c>
      <c r="E297" s="4" t="s">
        <v>1038</v>
      </c>
      <c r="F297" s="3" t="s">
        <v>616</v>
      </c>
      <c r="G297" s="3"/>
    </row>
    <row r="298" spans="1:7" ht="21.75">
      <c r="A298" s="66"/>
      <c r="B298" s="4"/>
      <c r="C298" s="3"/>
      <c r="D298" s="4"/>
      <c r="E298" s="4"/>
      <c r="F298" s="3"/>
      <c r="G298" s="3"/>
    </row>
    <row r="299" spans="1:7" ht="21.75">
      <c r="A299" s="69"/>
      <c r="B299" s="5"/>
      <c r="C299" s="7"/>
      <c r="D299" s="5"/>
      <c r="E299" s="18"/>
      <c r="F299" s="7"/>
      <c r="G299" s="7"/>
    </row>
    <row r="300" spans="1:7" ht="26.25">
      <c r="A300" s="290"/>
      <c r="B300" s="290"/>
      <c r="C300" s="290"/>
      <c r="D300" s="290"/>
      <c r="E300" s="290"/>
      <c r="F300" s="290"/>
      <c r="G300" s="6"/>
    </row>
    <row r="301" spans="1:7" ht="21.75">
      <c r="A301" s="65" t="s">
        <v>630</v>
      </c>
      <c r="B301" s="2"/>
      <c r="C301" s="3" t="s">
        <v>569</v>
      </c>
      <c r="D301" s="3" t="s">
        <v>543</v>
      </c>
      <c r="E301" s="48" t="s">
        <v>544</v>
      </c>
      <c r="F301" s="48">
        <v>70</v>
      </c>
      <c r="G301" s="2"/>
    </row>
    <row r="302" spans="1:7" ht="21.75">
      <c r="A302" s="291" t="s">
        <v>1056</v>
      </c>
      <c r="B302" s="291"/>
      <c r="C302" s="291"/>
      <c r="D302" s="291"/>
      <c r="E302" s="291"/>
      <c r="F302" s="291"/>
      <c r="G302" s="291"/>
    </row>
    <row r="303" spans="1:7" ht="21.75">
      <c r="A303" s="66" t="s">
        <v>162</v>
      </c>
      <c r="B303" s="3" t="s">
        <v>583</v>
      </c>
      <c r="C303" s="3" t="s">
        <v>584</v>
      </c>
      <c r="D303" s="3" t="s">
        <v>585</v>
      </c>
      <c r="E303" s="3" t="s">
        <v>164</v>
      </c>
      <c r="F303" s="3" t="s">
        <v>586</v>
      </c>
      <c r="G303" s="3" t="s">
        <v>163</v>
      </c>
    </row>
    <row r="304" spans="1:7" ht="21.75">
      <c r="A304" s="66">
        <v>1</v>
      </c>
      <c r="B304" s="4" t="s">
        <v>1057</v>
      </c>
      <c r="C304" s="3">
        <v>5</v>
      </c>
      <c r="D304" s="4" t="s">
        <v>204</v>
      </c>
      <c r="E304" s="4" t="s">
        <v>1028</v>
      </c>
      <c r="F304" s="3" t="s">
        <v>616</v>
      </c>
      <c r="G304" s="3"/>
    </row>
    <row r="305" spans="1:7" ht="21.75">
      <c r="A305" s="66">
        <v>2</v>
      </c>
      <c r="B305" s="4" t="s">
        <v>1058</v>
      </c>
      <c r="C305" s="3">
        <v>5</v>
      </c>
      <c r="D305" s="4"/>
      <c r="E305" s="4"/>
      <c r="F305" s="3"/>
      <c r="G305" s="3"/>
    </row>
    <row r="306" spans="1:7" ht="21.75">
      <c r="A306" s="66">
        <v>3</v>
      </c>
      <c r="B306" s="4" t="s">
        <v>1049</v>
      </c>
      <c r="C306" s="3">
        <v>20</v>
      </c>
      <c r="D306" s="4"/>
      <c r="E306" s="4"/>
      <c r="F306" s="3"/>
      <c r="G306" s="3"/>
    </row>
    <row r="307" spans="1:7" ht="21.75">
      <c r="A307" s="66">
        <v>4</v>
      </c>
      <c r="B307" s="4" t="s">
        <v>1059</v>
      </c>
      <c r="C307" s="3">
        <v>40</v>
      </c>
      <c r="D307" s="4"/>
      <c r="E307" s="8"/>
      <c r="F307" s="3"/>
      <c r="G307" s="3"/>
    </row>
    <row r="308" spans="1:7" ht="21.75">
      <c r="A308" s="66"/>
      <c r="B308" s="4" t="s">
        <v>1032</v>
      </c>
      <c r="C308" s="3"/>
      <c r="D308" s="4"/>
      <c r="E308" s="4"/>
      <c r="F308" s="3"/>
      <c r="G308" s="3"/>
    </row>
    <row r="309" spans="1:7" ht="26.25">
      <c r="A309" s="290" t="s">
        <v>881</v>
      </c>
      <c r="B309" s="290"/>
      <c r="C309" s="290"/>
      <c r="D309" s="290"/>
      <c r="E309" s="290"/>
      <c r="F309" s="290"/>
      <c r="G309" s="6" t="s">
        <v>893</v>
      </c>
    </row>
    <row r="310" spans="1:7" ht="21.75">
      <c r="A310" s="65" t="s">
        <v>630</v>
      </c>
      <c r="B310" s="2"/>
      <c r="C310" s="3" t="s">
        <v>569</v>
      </c>
      <c r="D310" s="3" t="s">
        <v>533</v>
      </c>
      <c r="E310" s="48" t="s">
        <v>534</v>
      </c>
      <c r="F310" s="48">
        <v>10</v>
      </c>
      <c r="G310" s="2"/>
    </row>
    <row r="311" spans="1:7" ht="21.75">
      <c r="A311" s="291" t="s">
        <v>1056</v>
      </c>
      <c r="B311" s="291"/>
      <c r="C311" s="291"/>
      <c r="D311" s="291"/>
      <c r="E311" s="291"/>
      <c r="F311" s="291"/>
      <c r="G311" s="291"/>
    </row>
    <row r="312" spans="1:7" ht="21.75">
      <c r="A312" s="66" t="s">
        <v>162</v>
      </c>
      <c r="B312" s="3" t="s">
        <v>583</v>
      </c>
      <c r="C312" s="3" t="s">
        <v>584</v>
      </c>
      <c r="D312" s="3" t="s">
        <v>585</v>
      </c>
      <c r="E312" s="3" t="s">
        <v>164</v>
      </c>
      <c r="F312" s="3" t="s">
        <v>586</v>
      </c>
      <c r="G312" s="3" t="s">
        <v>163</v>
      </c>
    </row>
    <row r="313" spans="1:7" ht="21.75">
      <c r="A313" s="66">
        <v>5</v>
      </c>
      <c r="B313" s="4" t="s">
        <v>1051</v>
      </c>
      <c r="C313" s="3">
        <v>10</v>
      </c>
      <c r="D313" s="4" t="s">
        <v>207</v>
      </c>
      <c r="E313" s="8" t="s">
        <v>217</v>
      </c>
      <c r="F313" s="3" t="s">
        <v>616</v>
      </c>
      <c r="G313" s="3"/>
    </row>
    <row r="314" spans="1:7" ht="21.75">
      <c r="A314" s="66"/>
      <c r="B314" s="4"/>
      <c r="C314" s="3"/>
      <c r="D314" s="4"/>
      <c r="E314" s="8"/>
      <c r="F314" s="3"/>
      <c r="G314" s="3"/>
    </row>
    <row r="315" spans="1:7" ht="21.75">
      <c r="A315" s="69"/>
      <c r="B315" s="5"/>
      <c r="C315" s="7"/>
      <c r="D315" s="5"/>
      <c r="E315" s="5"/>
      <c r="F315" s="7"/>
      <c r="G315" s="7"/>
    </row>
    <row r="316" spans="1:7" ht="26.25">
      <c r="A316" s="283"/>
      <c r="B316" s="283"/>
      <c r="C316" s="283"/>
      <c r="D316" s="283"/>
      <c r="E316" s="283"/>
      <c r="F316" s="283"/>
      <c r="G316" s="6"/>
    </row>
    <row r="317" spans="1:7" ht="21.75">
      <c r="A317" s="65" t="s">
        <v>630</v>
      </c>
      <c r="B317" s="2"/>
      <c r="C317" s="3" t="s">
        <v>569</v>
      </c>
      <c r="D317" s="3" t="s">
        <v>545</v>
      </c>
      <c r="E317" s="48" t="s">
        <v>538</v>
      </c>
      <c r="F317" s="48">
        <v>10</v>
      </c>
      <c r="G317" s="2"/>
    </row>
    <row r="318" spans="1:7" ht="21.75">
      <c r="A318" s="291" t="s">
        <v>1056</v>
      </c>
      <c r="B318" s="291"/>
      <c r="C318" s="291"/>
      <c r="D318" s="291"/>
      <c r="E318" s="291"/>
      <c r="F318" s="291"/>
      <c r="G318" s="291"/>
    </row>
    <row r="319" spans="1:7" ht="21.75">
      <c r="A319" s="66" t="s">
        <v>162</v>
      </c>
      <c r="B319" s="3" t="s">
        <v>583</v>
      </c>
      <c r="C319" s="3" t="s">
        <v>584</v>
      </c>
      <c r="D319" s="3" t="s">
        <v>585</v>
      </c>
      <c r="E319" s="3" t="s">
        <v>164</v>
      </c>
      <c r="F319" s="3" t="s">
        <v>586</v>
      </c>
      <c r="G319" s="3" t="s">
        <v>163</v>
      </c>
    </row>
    <row r="320" spans="1:7" ht="21.75">
      <c r="A320" s="66">
        <v>6</v>
      </c>
      <c r="B320" s="4" t="s">
        <v>1035</v>
      </c>
      <c r="C320" s="3">
        <v>10</v>
      </c>
      <c r="D320" s="4" t="s">
        <v>1014</v>
      </c>
      <c r="E320" s="4" t="s">
        <v>1015</v>
      </c>
      <c r="F320" s="3">
        <v>1</v>
      </c>
      <c r="G320" s="3" t="s">
        <v>173</v>
      </c>
    </row>
    <row r="321" spans="1:7" ht="21.75">
      <c r="A321" s="66"/>
      <c r="B321" s="4"/>
      <c r="C321" s="3"/>
      <c r="D321" s="4"/>
      <c r="E321" s="4"/>
      <c r="F321" s="3"/>
      <c r="G321" s="3"/>
    </row>
    <row r="322" spans="1:7" ht="21.75">
      <c r="A322" s="66"/>
      <c r="B322" s="4"/>
      <c r="C322" s="3"/>
      <c r="D322" s="4"/>
      <c r="E322" s="8"/>
      <c r="F322" s="3"/>
      <c r="G322" s="3"/>
    </row>
    <row r="323" spans="1:7" ht="21.75">
      <c r="A323" s="69"/>
      <c r="B323" s="5"/>
      <c r="C323" s="7"/>
      <c r="D323" s="5"/>
      <c r="E323" s="18"/>
      <c r="F323" s="7"/>
      <c r="G323" s="7"/>
    </row>
    <row r="324" spans="1:7" ht="26.25">
      <c r="A324" s="283"/>
      <c r="B324" s="283"/>
      <c r="C324" s="283"/>
      <c r="D324" s="283"/>
      <c r="E324" s="283"/>
      <c r="F324" s="283"/>
      <c r="G324" s="6"/>
    </row>
    <row r="325" spans="1:7" ht="21.75">
      <c r="A325" s="65" t="s">
        <v>630</v>
      </c>
      <c r="B325" s="2"/>
      <c r="C325" s="3" t="s">
        <v>569</v>
      </c>
      <c r="D325" s="3" t="s">
        <v>546</v>
      </c>
      <c r="E325" s="48" t="s">
        <v>547</v>
      </c>
      <c r="F325" s="48">
        <v>10</v>
      </c>
      <c r="G325" s="2"/>
    </row>
    <row r="326" spans="1:7" ht="21.75">
      <c r="A326" s="291" t="s">
        <v>1056</v>
      </c>
      <c r="B326" s="291"/>
      <c r="C326" s="291"/>
      <c r="D326" s="291"/>
      <c r="E326" s="291"/>
      <c r="F326" s="291"/>
      <c r="G326" s="291"/>
    </row>
    <row r="327" spans="1:7" ht="21.75">
      <c r="A327" s="66" t="s">
        <v>162</v>
      </c>
      <c r="B327" s="3" t="s">
        <v>583</v>
      </c>
      <c r="C327" s="3" t="s">
        <v>584</v>
      </c>
      <c r="D327" s="3" t="s">
        <v>585</v>
      </c>
      <c r="E327" s="3" t="s">
        <v>164</v>
      </c>
      <c r="F327" s="3" t="s">
        <v>586</v>
      </c>
      <c r="G327" s="3" t="s">
        <v>163</v>
      </c>
    </row>
    <row r="328" spans="1:7" ht="21.75">
      <c r="A328" s="66">
        <v>7</v>
      </c>
      <c r="B328" s="4" t="s">
        <v>1036</v>
      </c>
      <c r="C328" s="3">
        <v>10</v>
      </c>
      <c r="D328" s="4" t="s">
        <v>1037</v>
      </c>
      <c r="E328" s="4" t="s">
        <v>1038</v>
      </c>
      <c r="F328" s="3">
        <v>1</v>
      </c>
      <c r="G328" s="3" t="s">
        <v>173</v>
      </c>
    </row>
    <row r="329" spans="1:7" ht="21.75">
      <c r="A329" s="66"/>
      <c r="B329" s="4"/>
      <c r="C329" s="3"/>
      <c r="D329" s="4"/>
      <c r="E329" s="4"/>
      <c r="F329" s="3"/>
      <c r="G329" s="3"/>
    </row>
    <row r="330" spans="1:7" ht="21.75">
      <c r="A330" s="66"/>
      <c r="B330" s="4"/>
      <c r="C330" s="3"/>
      <c r="D330" s="4"/>
      <c r="E330" s="8"/>
      <c r="F330" s="3"/>
      <c r="G330" s="3"/>
    </row>
  </sheetData>
  <mergeCells count="57">
    <mergeCell ref="A69:G69"/>
    <mergeCell ref="A32:F32"/>
    <mergeCell ref="A34:G34"/>
    <mergeCell ref="A47:G47"/>
    <mergeCell ref="A78:F78"/>
    <mergeCell ref="A80:G80"/>
    <mergeCell ref="A89:F89"/>
    <mergeCell ref="A91:G91"/>
    <mergeCell ref="A111:F111"/>
    <mergeCell ref="A113:G113"/>
    <mergeCell ref="A133:F133"/>
    <mergeCell ref="A135:G135"/>
    <mergeCell ref="A145:F145"/>
    <mergeCell ref="A147:G147"/>
    <mergeCell ref="A155:F155"/>
    <mergeCell ref="A157:G157"/>
    <mergeCell ref="A163:F163"/>
    <mergeCell ref="A165:G165"/>
    <mergeCell ref="A177:F177"/>
    <mergeCell ref="A179:G179"/>
    <mergeCell ref="A189:F189"/>
    <mergeCell ref="A191:G191"/>
    <mergeCell ref="A199:F199"/>
    <mergeCell ref="A201:G201"/>
    <mergeCell ref="A207:F207"/>
    <mergeCell ref="A209:G209"/>
    <mergeCell ref="A221:F221"/>
    <mergeCell ref="A223:G223"/>
    <mergeCell ref="A233:F233"/>
    <mergeCell ref="A235:G235"/>
    <mergeCell ref="A243:F243"/>
    <mergeCell ref="A245:G245"/>
    <mergeCell ref="A251:F251"/>
    <mergeCell ref="A253:G253"/>
    <mergeCell ref="A265:F265"/>
    <mergeCell ref="A267:G267"/>
    <mergeCell ref="A295:G295"/>
    <mergeCell ref="A300:F300"/>
    <mergeCell ref="A302:G302"/>
    <mergeCell ref="A277:F277"/>
    <mergeCell ref="A279:G279"/>
    <mergeCell ref="A287:F287"/>
    <mergeCell ref="A289:G289"/>
    <mergeCell ref="A324:F324"/>
    <mergeCell ref="A326:G326"/>
    <mergeCell ref="A309:F309"/>
    <mergeCell ref="A311:G311"/>
    <mergeCell ref="A316:F316"/>
    <mergeCell ref="A318:G318"/>
    <mergeCell ref="A1:F1"/>
    <mergeCell ref="A23:F23"/>
    <mergeCell ref="A45:F45"/>
    <mergeCell ref="A67:F67"/>
    <mergeCell ref="A55:F55"/>
    <mergeCell ref="A57:G57"/>
    <mergeCell ref="A3:G3"/>
    <mergeCell ref="A25:G25"/>
  </mergeCells>
  <printOptions horizontalCentered="1"/>
  <pageMargins left="0.35433070866141736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9"/>
  <sheetViews>
    <sheetView zoomScale="75" zoomScaleNormal="75" workbookViewId="0" topLeftCell="A340">
      <selection activeCell="I361" sqref="I361"/>
    </sheetView>
  </sheetViews>
  <sheetFormatPr defaultColWidth="9.140625" defaultRowHeight="21.75"/>
  <cols>
    <col min="1" max="1" width="5.7109375" style="0" customWidth="1"/>
    <col min="2" max="2" width="7.7109375" style="0" customWidth="1"/>
    <col min="3" max="3" width="47.00390625" style="0" customWidth="1"/>
    <col min="4" max="4" width="7.57421875" style="0" customWidth="1"/>
    <col min="5" max="5" width="7.8515625" style="0" customWidth="1"/>
    <col min="6" max="6" width="9.00390625" style="0" customWidth="1"/>
    <col min="7" max="7" width="10.7109375" style="0" customWidth="1"/>
    <col min="8" max="8" width="9.7109375" style="0" customWidth="1"/>
    <col min="9" max="9" width="29.7109375" style="0" customWidth="1"/>
    <col min="10" max="10" width="7.8515625" style="0" customWidth="1"/>
  </cols>
  <sheetData>
    <row r="1" spans="1:10" ht="26.25">
      <c r="A1" s="290" t="s">
        <v>672</v>
      </c>
      <c r="B1" s="290"/>
      <c r="C1" s="290"/>
      <c r="D1" s="290"/>
      <c r="E1" s="290"/>
      <c r="F1" s="290"/>
      <c r="G1" s="290"/>
      <c r="H1" s="290"/>
      <c r="I1" s="290"/>
      <c r="J1" s="71" t="s">
        <v>673</v>
      </c>
    </row>
    <row r="2" spans="1:10" ht="21.75">
      <c r="A2" s="269" t="s">
        <v>969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21.75">
      <c r="A3" s="263" t="s">
        <v>955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65.25">
      <c r="A4" s="72" t="s">
        <v>674</v>
      </c>
      <c r="B4" s="72" t="s">
        <v>675</v>
      </c>
      <c r="C4" s="73" t="s">
        <v>164</v>
      </c>
      <c r="D4" s="72" t="s">
        <v>165</v>
      </c>
      <c r="E4" s="73" t="s">
        <v>166</v>
      </c>
      <c r="F4" s="74" t="s">
        <v>676</v>
      </c>
      <c r="G4" s="75" t="s">
        <v>169</v>
      </c>
      <c r="H4" s="73" t="s">
        <v>441</v>
      </c>
      <c r="I4" s="73" t="s">
        <v>442</v>
      </c>
      <c r="J4" s="72" t="s">
        <v>677</v>
      </c>
    </row>
    <row r="5" spans="1:10" ht="21.75">
      <c r="A5" s="117">
        <v>1</v>
      </c>
      <c r="B5" s="14" t="s">
        <v>1002</v>
      </c>
      <c r="C5" s="118" t="s">
        <v>387</v>
      </c>
      <c r="D5" s="14">
        <v>1</v>
      </c>
      <c r="E5" s="14" t="s">
        <v>191</v>
      </c>
      <c r="F5" s="119">
        <v>30000</v>
      </c>
      <c r="G5" s="39">
        <f>F5</f>
        <v>30000</v>
      </c>
      <c r="H5" s="14" t="s">
        <v>469</v>
      </c>
      <c r="I5" s="33" t="s">
        <v>470</v>
      </c>
      <c r="J5" s="14">
        <v>4</v>
      </c>
    </row>
    <row r="6" spans="1:10" ht="21.75">
      <c r="A6" s="79">
        <v>2</v>
      </c>
      <c r="B6" s="92" t="s">
        <v>1001</v>
      </c>
      <c r="C6" s="120" t="s">
        <v>192</v>
      </c>
      <c r="D6" s="92">
        <v>1</v>
      </c>
      <c r="E6" s="92" t="s">
        <v>191</v>
      </c>
      <c r="F6" s="121">
        <v>7000</v>
      </c>
      <c r="G6" s="122">
        <f aca="true" t="shared" si="0" ref="G6:G17">F6</f>
        <v>7000</v>
      </c>
      <c r="H6" s="92" t="s">
        <v>480</v>
      </c>
      <c r="I6" s="83" t="s">
        <v>481</v>
      </c>
      <c r="J6" s="92">
        <v>5</v>
      </c>
    </row>
    <row r="7" spans="1:10" ht="21.75">
      <c r="A7" s="79">
        <v>3</v>
      </c>
      <c r="B7" s="92" t="s">
        <v>1000</v>
      </c>
      <c r="C7" s="120" t="s">
        <v>193</v>
      </c>
      <c r="D7" s="92">
        <v>40</v>
      </c>
      <c r="E7" s="92" t="s">
        <v>201</v>
      </c>
      <c r="F7" s="121">
        <v>500</v>
      </c>
      <c r="G7" s="122">
        <f>F7*40</f>
        <v>20000</v>
      </c>
      <c r="H7" s="92" t="s">
        <v>548</v>
      </c>
      <c r="I7" s="83" t="s">
        <v>482</v>
      </c>
      <c r="J7" s="92">
        <v>5</v>
      </c>
    </row>
    <row r="8" spans="1:10" ht="21.75">
      <c r="A8" s="79">
        <v>4</v>
      </c>
      <c r="B8" s="92" t="s">
        <v>999</v>
      </c>
      <c r="C8" s="120" t="s">
        <v>194</v>
      </c>
      <c r="D8" s="92">
        <v>1</v>
      </c>
      <c r="E8" s="92" t="s">
        <v>173</v>
      </c>
      <c r="F8" s="121">
        <v>12000</v>
      </c>
      <c r="G8" s="122">
        <f t="shared" si="0"/>
        <v>12000</v>
      </c>
      <c r="H8" s="92" t="s">
        <v>483</v>
      </c>
      <c r="I8" s="83" t="s">
        <v>484</v>
      </c>
      <c r="J8" s="92">
        <v>5</v>
      </c>
    </row>
    <row r="9" spans="1:10" ht="21.75">
      <c r="A9" s="79">
        <v>5</v>
      </c>
      <c r="B9" s="92" t="s">
        <v>998</v>
      </c>
      <c r="C9" s="120" t="s">
        <v>196</v>
      </c>
      <c r="D9" s="92">
        <v>1</v>
      </c>
      <c r="E9" s="92" t="s">
        <v>173</v>
      </c>
      <c r="F9" s="121">
        <v>10000</v>
      </c>
      <c r="G9" s="122">
        <f t="shared" si="0"/>
        <v>10000</v>
      </c>
      <c r="H9" s="92" t="s">
        <v>485</v>
      </c>
      <c r="I9" s="83" t="s">
        <v>486</v>
      </c>
      <c r="J9" s="92">
        <v>5</v>
      </c>
    </row>
    <row r="10" spans="1:10" ht="21.75">
      <c r="A10" s="79">
        <v>6</v>
      </c>
      <c r="B10" s="92" t="s">
        <v>997</v>
      </c>
      <c r="C10" s="120" t="s">
        <v>386</v>
      </c>
      <c r="D10" s="92">
        <v>2</v>
      </c>
      <c r="E10" s="92" t="s">
        <v>60</v>
      </c>
      <c r="F10" s="121">
        <v>10000</v>
      </c>
      <c r="G10" s="122">
        <f>F10*2</f>
        <v>20000</v>
      </c>
      <c r="H10" s="92" t="s">
        <v>487</v>
      </c>
      <c r="I10" s="83" t="s">
        <v>488</v>
      </c>
      <c r="J10" s="92">
        <v>5</v>
      </c>
    </row>
    <row r="11" spans="1:10" ht="21.75">
      <c r="A11" s="79">
        <v>7</v>
      </c>
      <c r="B11" s="92" t="s">
        <v>996</v>
      </c>
      <c r="C11" s="120" t="s">
        <v>361</v>
      </c>
      <c r="D11" s="92">
        <v>1</v>
      </c>
      <c r="E11" s="92" t="s">
        <v>173</v>
      </c>
      <c r="F11" s="121">
        <v>30000</v>
      </c>
      <c r="G11" s="122">
        <f t="shared" si="0"/>
        <v>30000</v>
      </c>
      <c r="H11" s="79"/>
      <c r="I11" s="80"/>
      <c r="J11" s="81"/>
    </row>
    <row r="12" spans="1:10" ht="21.75">
      <c r="A12" s="79">
        <v>8</v>
      </c>
      <c r="B12" s="92" t="s">
        <v>995</v>
      </c>
      <c r="C12" s="120" t="s">
        <v>197</v>
      </c>
      <c r="D12" s="92">
        <v>1</v>
      </c>
      <c r="E12" s="92" t="s">
        <v>173</v>
      </c>
      <c r="F12" s="121">
        <v>5000</v>
      </c>
      <c r="G12" s="122">
        <f t="shared" si="0"/>
        <v>5000</v>
      </c>
      <c r="H12" s="79"/>
      <c r="I12" s="80"/>
      <c r="J12" s="81"/>
    </row>
    <row r="13" spans="1:10" ht="21.75">
      <c r="A13" s="79">
        <v>9</v>
      </c>
      <c r="B13" s="92" t="s">
        <v>994</v>
      </c>
      <c r="C13" s="120" t="s">
        <v>199</v>
      </c>
      <c r="D13" s="92">
        <v>2</v>
      </c>
      <c r="E13" s="92" t="s">
        <v>173</v>
      </c>
      <c r="F13" s="121">
        <v>5000</v>
      </c>
      <c r="G13" s="122">
        <f>F13*2</f>
        <v>10000</v>
      </c>
      <c r="H13" s="79"/>
      <c r="I13" s="80"/>
      <c r="J13" s="81"/>
    </row>
    <row r="14" spans="1:10" ht="21.75">
      <c r="A14" s="79">
        <v>10</v>
      </c>
      <c r="B14" s="92" t="s">
        <v>993</v>
      </c>
      <c r="C14" s="120" t="s">
        <v>200</v>
      </c>
      <c r="D14" s="92">
        <v>1</v>
      </c>
      <c r="E14" s="92" t="s">
        <v>173</v>
      </c>
      <c r="F14" s="121">
        <v>5000</v>
      </c>
      <c r="G14" s="122">
        <f t="shared" si="0"/>
        <v>5000</v>
      </c>
      <c r="H14" s="79"/>
      <c r="I14" s="80"/>
      <c r="J14" s="81"/>
    </row>
    <row r="15" spans="1:10" ht="21.75">
      <c r="A15" s="79">
        <v>11</v>
      </c>
      <c r="B15" s="92" t="s">
        <v>992</v>
      </c>
      <c r="C15" s="120" t="s">
        <v>35</v>
      </c>
      <c r="D15" s="92">
        <v>4</v>
      </c>
      <c r="E15" s="92" t="s">
        <v>191</v>
      </c>
      <c r="F15" s="121">
        <v>2500</v>
      </c>
      <c r="G15" s="122">
        <f>F15*4</f>
        <v>10000</v>
      </c>
      <c r="H15" s="79"/>
      <c r="I15" s="80"/>
      <c r="J15" s="81"/>
    </row>
    <row r="16" spans="1:10" ht="21.75">
      <c r="A16" s="79">
        <v>12</v>
      </c>
      <c r="B16" s="92" t="s">
        <v>991</v>
      </c>
      <c r="C16" s="120" t="s">
        <v>36</v>
      </c>
      <c r="D16" s="92">
        <v>1</v>
      </c>
      <c r="E16" s="92" t="s">
        <v>173</v>
      </c>
      <c r="F16" s="121">
        <v>200000</v>
      </c>
      <c r="G16" s="122">
        <f t="shared" si="0"/>
        <v>200000</v>
      </c>
      <c r="H16" s="83"/>
      <c r="I16" s="83"/>
      <c r="J16" s="83"/>
    </row>
    <row r="17" spans="1:10" ht="21.75">
      <c r="A17" s="79">
        <v>13</v>
      </c>
      <c r="B17" s="92" t="s">
        <v>990</v>
      </c>
      <c r="C17" s="120" t="s">
        <v>195</v>
      </c>
      <c r="D17" s="92">
        <v>1</v>
      </c>
      <c r="E17" s="92" t="s">
        <v>173</v>
      </c>
      <c r="F17" s="121">
        <v>40000</v>
      </c>
      <c r="G17" s="122">
        <f t="shared" si="0"/>
        <v>40000</v>
      </c>
      <c r="H17" s="80"/>
      <c r="I17" s="80"/>
      <c r="J17" s="80"/>
    </row>
    <row r="18" spans="1:10" ht="21.75">
      <c r="A18" s="79">
        <v>14</v>
      </c>
      <c r="B18" s="92" t="s">
        <v>989</v>
      </c>
      <c r="C18" s="120" t="s">
        <v>37</v>
      </c>
      <c r="D18" s="92">
        <v>1</v>
      </c>
      <c r="E18" s="92" t="s">
        <v>173</v>
      </c>
      <c r="F18" s="121">
        <v>4000</v>
      </c>
      <c r="G18" s="122">
        <f>F18</f>
        <v>4000</v>
      </c>
      <c r="H18" s="80"/>
      <c r="I18" s="80"/>
      <c r="J18" s="80"/>
    </row>
    <row r="19" spans="1:10" ht="21.75">
      <c r="A19" s="79">
        <v>15</v>
      </c>
      <c r="B19" s="92" t="s">
        <v>988</v>
      </c>
      <c r="C19" s="120" t="s">
        <v>198</v>
      </c>
      <c r="D19" s="92">
        <v>2</v>
      </c>
      <c r="E19" s="92" t="s">
        <v>191</v>
      </c>
      <c r="F19" s="121">
        <v>50000</v>
      </c>
      <c r="G19" s="122">
        <f>F19*2</f>
        <v>100000</v>
      </c>
      <c r="H19" s="80"/>
      <c r="I19" s="80"/>
      <c r="J19" s="80"/>
    </row>
    <row r="20" spans="1:10" ht="21.75">
      <c r="A20" s="79">
        <v>16</v>
      </c>
      <c r="B20" s="92" t="s">
        <v>987</v>
      </c>
      <c r="C20" s="120" t="s">
        <v>388</v>
      </c>
      <c r="D20" s="92">
        <v>4</v>
      </c>
      <c r="E20" s="92" t="s">
        <v>191</v>
      </c>
      <c r="F20" s="121">
        <v>1000</v>
      </c>
      <c r="G20" s="122">
        <f>F20*D20</f>
        <v>4000</v>
      </c>
      <c r="H20" s="80"/>
      <c r="I20" s="80"/>
      <c r="J20" s="80"/>
    </row>
    <row r="21" spans="1:10" ht="21.75">
      <c r="A21" s="84"/>
      <c r="B21" s="85"/>
      <c r="C21" s="86"/>
      <c r="D21" s="84"/>
      <c r="E21" s="84"/>
      <c r="F21" s="87"/>
      <c r="G21" s="87"/>
      <c r="H21" s="86"/>
      <c r="I21" s="86"/>
      <c r="J21" s="86"/>
    </row>
    <row r="22" spans="1:10" ht="26.25">
      <c r="A22" s="290" t="s">
        <v>672</v>
      </c>
      <c r="B22" s="290"/>
      <c r="C22" s="290"/>
      <c r="D22" s="290"/>
      <c r="E22" s="290"/>
      <c r="F22" s="290"/>
      <c r="G22" s="290"/>
      <c r="H22" s="290"/>
      <c r="I22" s="290"/>
      <c r="J22" s="71" t="s">
        <v>945</v>
      </c>
    </row>
    <row r="23" spans="1:10" ht="21.75">
      <c r="A23" s="269" t="s">
        <v>969</v>
      </c>
      <c r="B23" s="269"/>
      <c r="C23" s="269"/>
      <c r="D23" s="269"/>
      <c r="E23" s="269"/>
      <c r="F23" s="269"/>
      <c r="G23" s="269"/>
      <c r="H23" s="269"/>
      <c r="I23" s="269"/>
      <c r="J23" s="269"/>
    </row>
    <row r="24" spans="1:10" ht="21.75">
      <c r="A24" s="263" t="s">
        <v>966</v>
      </c>
      <c r="B24" s="263"/>
      <c r="C24" s="263"/>
      <c r="D24" s="263"/>
      <c r="E24" s="263"/>
      <c r="F24" s="263"/>
      <c r="G24" s="263"/>
      <c r="H24" s="263"/>
      <c r="I24" s="263"/>
      <c r="J24" s="263"/>
    </row>
    <row r="25" spans="1:10" ht="65.25">
      <c r="A25" s="72" t="s">
        <v>674</v>
      </c>
      <c r="B25" s="72" t="s">
        <v>675</v>
      </c>
      <c r="C25" s="89" t="s">
        <v>164</v>
      </c>
      <c r="D25" s="90" t="s">
        <v>165</v>
      </c>
      <c r="E25" s="89" t="s">
        <v>166</v>
      </c>
      <c r="F25" s="74" t="s">
        <v>676</v>
      </c>
      <c r="G25" s="75" t="s">
        <v>169</v>
      </c>
      <c r="H25" s="73" t="s">
        <v>441</v>
      </c>
      <c r="I25" s="73" t="s">
        <v>442</v>
      </c>
      <c r="J25" s="72" t="s">
        <v>946</v>
      </c>
    </row>
    <row r="26" spans="1:10" ht="21.75">
      <c r="A26" s="117">
        <v>1</v>
      </c>
      <c r="B26" s="14" t="s">
        <v>986</v>
      </c>
      <c r="C26" s="37" t="s">
        <v>206</v>
      </c>
      <c r="D26" s="14">
        <v>1</v>
      </c>
      <c r="E26" s="14" t="s">
        <v>173</v>
      </c>
      <c r="F26" s="33"/>
      <c r="G26" s="39">
        <f>SUM(G27:G37)</f>
        <v>528000</v>
      </c>
      <c r="H26" s="14" t="s">
        <v>463</v>
      </c>
      <c r="I26" s="33" t="s">
        <v>464</v>
      </c>
      <c r="J26" s="14">
        <v>4</v>
      </c>
    </row>
    <row r="27" spans="1:10" ht="21.75">
      <c r="A27" s="79"/>
      <c r="B27" s="83"/>
      <c r="C27" s="120" t="s">
        <v>1074</v>
      </c>
      <c r="D27" s="92">
        <v>1</v>
      </c>
      <c r="E27" s="92" t="s">
        <v>173</v>
      </c>
      <c r="F27" s="94">
        <v>40000</v>
      </c>
      <c r="G27" s="122">
        <f>F27</f>
        <v>40000</v>
      </c>
      <c r="H27" s="92">
        <v>35072002</v>
      </c>
      <c r="I27" s="83" t="s">
        <v>466</v>
      </c>
      <c r="J27" s="92">
        <v>4</v>
      </c>
    </row>
    <row r="28" spans="1:10" ht="21.75">
      <c r="A28" s="79"/>
      <c r="B28" s="83"/>
      <c r="C28" s="120" t="s">
        <v>1075</v>
      </c>
      <c r="D28" s="92">
        <v>1</v>
      </c>
      <c r="E28" s="92" t="s">
        <v>191</v>
      </c>
      <c r="F28" s="94">
        <v>50000</v>
      </c>
      <c r="G28" s="122">
        <f aca="true" t="shared" si="1" ref="G28:G37">F28</f>
        <v>50000</v>
      </c>
      <c r="H28" s="79"/>
      <c r="I28" s="80"/>
      <c r="J28" s="81"/>
    </row>
    <row r="29" spans="1:10" ht="21.75">
      <c r="A29" s="79"/>
      <c r="B29" s="83"/>
      <c r="C29" s="120" t="s">
        <v>1076</v>
      </c>
      <c r="D29" s="92">
        <v>1</v>
      </c>
      <c r="E29" s="92" t="s">
        <v>191</v>
      </c>
      <c r="F29" s="94">
        <v>80000</v>
      </c>
      <c r="G29" s="122">
        <f t="shared" si="1"/>
        <v>80000</v>
      </c>
      <c r="H29" s="79"/>
      <c r="I29" s="80"/>
      <c r="J29" s="81"/>
    </row>
    <row r="30" spans="1:10" ht="21.75">
      <c r="A30" s="79"/>
      <c r="B30" s="83"/>
      <c r="C30" s="120" t="s">
        <v>1077</v>
      </c>
      <c r="D30" s="92">
        <v>1</v>
      </c>
      <c r="E30" s="92" t="s">
        <v>203</v>
      </c>
      <c r="F30" s="94">
        <v>30000</v>
      </c>
      <c r="G30" s="122">
        <f t="shared" si="1"/>
        <v>30000</v>
      </c>
      <c r="H30" s="79"/>
      <c r="I30" s="80"/>
      <c r="J30" s="81"/>
    </row>
    <row r="31" spans="1:10" ht="21.75">
      <c r="A31" s="79"/>
      <c r="B31" s="83"/>
      <c r="C31" s="120" t="s">
        <v>1078</v>
      </c>
      <c r="D31" s="92">
        <v>2</v>
      </c>
      <c r="E31" s="92" t="s">
        <v>203</v>
      </c>
      <c r="F31" s="94">
        <v>8000</v>
      </c>
      <c r="G31" s="122">
        <f>F31*2</f>
        <v>16000</v>
      </c>
      <c r="H31" s="79"/>
      <c r="I31" s="80"/>
      <c r="J31" s="81"/>
    </row>
    <row r="32" spans="1:10" ht="21.75">
      <c r="A32" s="79"/>
      <c r="B32" s="83"/>
      <c r="C32" s="120" t="s">
        <v>1079</v>
      </c>
      <c r="D32" s="92">
        <v>3</v>
      </c>
      <c r="E32" s="92" t="s">
        <v>173</v>
      </c>
      <c r="F32" s="94">
        <v>55000</v>
      </c>
      <c r="G32" s="122">
        <f>F32*3</f>
        <v>165000</v>
      </c>
      <c r="H32" s="79"/>
      <c r="I32" s="80"/>
      <c r="J32" s="81"/>
    </row>
    <row r="33" spans="1:10" ht="21.75">
      <c r="A33" s="79"/>
      <c r="B33" s="83"/>
      <c r="C33" s="120" t="s">
        <v>1080</v>
      </c>
      <c r="D33" s="92">
        <v>4</v>
      </c>
      <c r="E33" s="92" t="s">
        <v>173</v>
      </c>
      <c r="F33" s="94">
        <v>10000</v>
      </c>
      <c r="G33" s="122">
        <f>F33*4</f>
        <v>40000</v>
      </c>
      <c r="H33" s="79"/>
      <c r="I33" s="80"/>
      <c r="J33" s="81"/>
    </row>
    <row r="34" spans="1:10" ht="21.75">
      <c r="A34" s="79"/>
      <c r="B34" s="83"/>
      <c r="C34" s="120" t="s">
        <v>1081</v>
      </c>
      <c r="D34" s="92">
        <v>1</v>
      </c>
      <c r="E34" s="92" t="s">
        <v>173</v>
      </c>
      <c r="F34" s="94">
        <v>80000</v>
      </c>
      <c r="G34" s="122">
        <f t="shared" si="1"/>
        <v>80000</v>
      </c>
      <c r="H34" s="79"/>
      <c r="I34" s="80"/>
      <c r="J34" s="81"/>
    </row>
    <row r="35" spans="1:10" ht="21.75">
      <c r="A35" s="79"/>
      <c r="B35" s="83"/>
      <c r="C35" s="120" t="s">
        <v>1082</v>
      </c>
      <c r="D35" s="92">
        <v>1</v>
      </c>
      <c r="E35" s="92" t="s">
        <v>173</v>
      </c>
      <c r="F35" s="94">
        <v>12000</v>
      </c>
      <c r="G35" s="122">
        <f t="shared" si="1"/>
        <v>12000</v>
      </c>
      <c r="H35" s="79"/>
      <c r="I35" s="83"/>
      <c r="J35" s="83"/>
    </row>
    <row r="36" spans="1:10" ht="21.75">
      <c r="A36" s="79"/>
      <c r="B36" s="83"/>
      <c r="C36" s="120" t="s">
        <v>1083</v>
      </c>
      <c r="D36" s="92">
        <v>1</v>
      </c>
      <c r="E36" s="92" t="s">
        <v>60</v>
      </c>
      <c r="F36" s="94">
        <v>10000</v>
      </c>
      <c r="G36" s="122">
        <f t="shared" si="1"/>
        <v>10000</v>
      </c>
      <c r="H36" s="80"/>
      <c r="I36" s="80"/>
      <c r="J36" s="83"/>
    </row>
    <row r="37" spans="1:10" ht="21.75">
      <c r="A37" s="79"/>
      <c r="B37" s="83"/>
      <c r="C37" s="120" t="s">
        <v>1084</v>
      </c>
      <c r="D37" s="92">
        <v>1</v>
      </c>
      <c r="E37" s="92" t="s">
        <v>173</v>
      </c>
      <c r="F37" s="94">
        <v>5000</v>
      </c>
      <c r="G37" s="122">
        <f t="shared" si="1"/>
        <v>5000</v>
      </c>
      <c r="H37" s="80"/>
      <c r="I37" s="83"/>
      <c r="J37" s="83"/>
    </row>
    <row r="38" spans="1:10" ht="21.75">
      <c r="A38" s="79"/>
      <c r="B38" s="83"/>
      <c r="C38" s="120"/>
      <c r="D38" s="92"/>
      <c r="E38" s="92"/>
      <c r="F38" s="94"/>
      <c r="G38" s="122"/>
      <c r="H38" s="80"/>
      <c r="I38" s="83"/>
      <c r="J38" s="83"/>
    </row>
    <row r="39" spans="1:10" ht="21.75">
      <c r="A39" s="79">
        <v>2</v>
      </c>
      <c r="B39" s="92" t="s">
        <v>649</v>
      </c>
      <c r="C39" s="120" t="s">
        <v>44</v>
      </c>
      <c r="D39" s="92">
        <v>1</v>
      </c>
      <c r="E39" s="92" t="s">
        <v>203</v>
      </c>
      <c r="F39" s="94">
        <v>180000</v>
      </c>
      <c r="G39" s="122">
        <f>F39</f>
        <v>180000</v>
      </c>
      <c r="H39" s="80"/>
      <c r="I39" s="83"/>
      <c r="J39" s="83"/>
    </row>
    <row r="40" spans="1:10" ht="21.75">
      <c r="A40" s="79">
        <v>3</v>
      </c>
      <c r="B40" s="92" t="s">
        <v>650</v>
      </c>
      <c r="C40" s="120" t="s">
        <v>113</v>
      </c>
      <c r="D40" s="92">
        <v>1</v>
      </c>
      <c r="E40" s="92" t="s">
        <v>202</v>
      </c>
      <c r="F40" s="94">
        <v>80000</v>
      </c>
      <c r="G40" s="122">
        <f>F40</f>
        <v>80000</v>
      </c>
      <c r="H40" s="80"/>
      <c r="I40" s="83"/>
      <c r="J40" s="83"/>
    </row>
    <row r="41" spans="1:10" ht="21.75">
      <c r="A41" s="79">
        <v>4</v>
      </c>
      <c r="B41" s="92" t="s">
        <v>651</v>
      </c>
      <c r="C41" s="120" t="s">
        <v>114</v>
      </c>
      <c r="D41" s="92">
        <v>1</v>
      </c>
      <c r="E41" s="92" t="s">
        <v>191</v>
      </c>
      <c r="F41" s="94">
        <v>400000</v>
      </c>
      <c r="G41" s="122">
        <f>F41</f>
        <v>400000</v>
      </c>
      <c r="H41" s="80"/>
      <c r="I41" s="80"/>
      <c r="J41" s="83"/>
    </row>
    <row r="42" spans="1:10" ht="21.75">
      <c r="A42" s="123">
        <v>5</v>
      </c>
      <c r="B42" s="9" t="s">
        <v>652</v>
      </c>
      <c r="C42" s="56" t="s">
        <v>645</v>
      </c>
      <c r="D42" s="9">
        <v>1</v>
      </c>
      <c r="E42" s="9" t="s">
        <v>191</v>
      </c>
      <c r="F42" s="110">
        <v>100000</v>
      </c>
      <c r="G42" s="35">
        <f>F42</f>
        <v>100000</v>
      </c>
      <c r="H42" s="88"/>
      <c r="I42" s="88"/>
      <c r="J42" s="15"/>
    </row>
    <row r="43" spans="1:10" ht="26.25">
      <c r="A43" s="290" t="s">
        <v>672</v>
      </c>
      <c r="B43" s="290"/>
      <c r="C43" s="290"/>
      <c r="D43" s="290"/>
      <c r="E43" s="290"/>
      <c r="F43" s="290"/>
      <c r="G43" s="290"/>
      <c r="H43" s="290"/>
      <c r="I43" s="290"/>
      <c r="J43" s="71" t="s">
        <v>947</v>
      </c>
    </row>
    <row r="44" spans="1:10" ht="21.75">
      <c r="A44" s="269" t="s">
        <v>969</v>
      </c>
      <c r="B44" s="269"/>
      <c r="C44" s="269"/>
      <c r="D44" s="269"/>
      <c r="E44" s="269"/>
      <c r="F44" s="269"/>
      <c r="G44" s="269"/>
      <c r="H44" s="269"/>
      <c r="I44" s="269"/>
      <c r="J44" s="269"/>
    </row>
    <row r="45" spans="1:10" ht="21.75">
      <c r="A45" s="263" t="s">
        <v>967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ht="65.25">
      <c r="A46" s="72" t="s">
        <v>674</v>
      </c>
      <c r="B46" s="72" t="s">
        <v>675</v>
      </c>
      <c r="C46" s="73" t="s">
        <v>164</v>
      </c>
      <c r="D46" s="72" t="s">
        <v>165</v>
      </c>
      <c r="E46" s="73" t="s">
        <v>166</v>
      </c>
      <c r="F46" s="74" t="s">
        <v>676</v>
      </c>
      <c r="G46" s="75" t="s">
        <v>169</v>
      </c>
      <c r="H46" s="73" t="s">
        <v>441</v>
      </c>
      <c r="I46" s="73" t="s">
        <v>442</v>
      </c>
      <c r="J46" s="72" t="s">
        <v>677</v>
      </c>
    </row>
    <row r="47" spans="1:10" ht="21.75">
      <c r="A47" s="99">
        <v>1</v>
      </c>
      <c r="B47" s="14" t="s">
        <v>968</v>
      </c>
      <c r="C47" s="59" t="s">
        <v>359</v>
      </c>
      <c r="D47" s="14">
        <v>1</v>
      </c>
      <c r="E47" s="14" t="s">
        <v>173</v>
      </c>
      <c r="F47" s="33"/>
      <c r="G47" s="39">
        <f>SUM(G48:G76)</f>
        <v>1199000</v>
      </c>
      <c r="H47" s="33" t="s">
        <v>465</v>
      </c>
      <c r="I47" s="33" t="s">
        <v>466</v>
      </c>
      <c r="J47" s="14">
        <v>4</v>
      </c>
    </row>
    <row r="48" spans="1:10" ht="21.75">
      <c r="A48" s="100"/>
      <c r="B48" s="83"/>
      <c r="C48" s="125" t="s">
        <v>1085</v>
      </c>
      <c r="D48" s="92">
        <v>1</v>
      </c>
      <c r="E48" s="92" t="s">
        <v>191</v>
      </c>
      <c r="F48" s="94">
        <v>30000</v>
      </c>
      <c r="G48" s="122">
        <f>F48</f>
        <v>30000</v>
      </c>
      <c r="H48" s="83" t="s">
        <v>467</v>
      </c>
      <c r="I48" s="83" t="s">
        <v>468</v>
      </c>
      <c r="J48" s="92">
        <v>4</v>
      </c>
    </row>
    <row r="49" spans="1:10" ht="21.75">
      <c r="A49" s="101"/>
      <c r="B49" s="83"/>
      <c r="C49" s="120" t="s">
        <v>1086</v>
      </c>
      <c r="D49" s="92">
        <v>2</v>
      </c>
      <c r="E49" s="92" t="s">
        <v>191</v>
      </c>
      <c r="F49" s="94">
        <v>10000</v>
      </c>
      <c r="G49" s="122">
        <f>F49*D49</f>
        <v>20000</v>
      </c>
      <c r="H49" s="83" t="s">
        <v>469</v>
      </c>
      <c r="I49" s="83" t="s">
        <v>470</v>
      </c>
      <c r="J49" s="92">
        <v>4</v>
      </c>
    </row>
    <row r="50" spans="1:10" ht="21.75">
      <c r="A50" s="101"/>
      <c r="B50" s="83"/>
      <c r="C50" s="120" t="s">
        <v>1087</v>
      </c>
      <c r="D50" s="92">
        <v>2</v>
      </c>
      <c r="E50" s="92" t="s">
        <v>191</v>
      </c>
      <c r="F50" s="94">
        <v>10000</v>
      </c>
      <c r="G50" s="122">
        <f>F50*D50</f>
        <v>20000</v>
      </c>
      <c r="H50" s="83" t="s">
        <v>480</v>
      </c>
      <c r="I50" s="83" t="s">
        <v>481</v>
      </c>
      <c r="J50" s="92">
        <v>5</v>
      </c>
    </row>
    <row r="51" spans="1:10" ht="21.75">
      <c r="A51" s="101"/>
      <c r="B51" s="83"/>
      <c r="C51" s="120" t="s">
        <v>642</v>
      </c>
      <c r="D51" s="92">
        <v>2</v>
      </c>
      <c r="E51" s="92" t="s">
        <v>191</v>
      </c>
      <c r="F51" s="94">
        <v>10000</v>
      </c>
      <c r="G51" s="122">
        <f>F51*D51</f>
        <v>20000</v>
      </c>
      <c r="H51" s="83" t="s">
        <v>548</v>
      </c>
      <c r="I51" s="83" t="s">
        <v>482</v>
      </c>
      <c r="J51" s="92">
        <v>5</v>
      </c>
    </row>
    <row r="52" spans="1:10" ht="21.75">
      <c r="A52" s="101"/>
      <c r="B52" s="83"/>
      <c r="C52" s="120" t="s">
        <v>1088</v>
      </c>
      <c r="D52" s="92">
        <v>2</v>
      </c>
      <c r="E52" s="92" t="s">
        <v>191</v>
      </c>
      <c r="F52" s="94">
        <v>25000</v>
      </c>
      <c r="G52" s="122">
        <f>F52*D52</f>
        <v>50000</v>
      </c>
      <c r="H52" s="83" t="s">
        <v>483</v>
      </c>
      <c r="I52" s="83" t="s">
        <v>484</v>
      </c>
      <c r="J52" s="92">
        <v>5</v>
      </c>
    </row>
    <row r="53" spans="1:10" ht="21.75">
      <c r="A53" s="79"/>
      <c r="B53" s="83"/>
      <c r="C53" s="125" t="s">
        <v>643</v>
      </c>
      <c r="D53" s="92">
        <v>1</v>
      </c>
      <c r="E53" s="92" t="s">
        <v>173</v>
      </c>
      <c r="F53" s="94">
        <v>7000</v>
      </c>
      <c r="G53" s="122">
        <f aca="true" t="shared" si="2" ref="G53:G62">F53</f>
        <v>7000</v>
      </c>
      <c r="H53" s="83" t="s">
        <v>485</v>
      </c>
      <c r="I53" s="83" t="s">
        <v>486</v>
      </c>
      <c r="J53" s="92">
        <v>5</v>
      </c>
    </row>
    <row r="54" spans="1:10" ht="21.75">
      <c r="A54" s="79"/>
      <c r="B54" s="83"/>
      <c r="C54" s="125" t="s">
        <v>644</v>
      </c>
      <c r="D54" s="92">
        <v>1</v>
      </c>
      <c r="E54" s="92" t="s">
        <v>203</v>
      </c>
      <c r="F54" s="94">
        <v>100000</v>
      </c>
      <c r="G54" s="122">
        <f t="shared" si="2"/>
        <v>100000</v>
      </c>
      <c r="H54" s="83" t="s">
        <v>487</v>
      </c>
      <c r="I54" s="83" t="s">
        <v>488</v>
      </c>
      <c r="J54" s="92">
        <v>5</v>
      </c>
    </row>
    <row r="55" spans="1:10" ht="21.75">
      <c r="A55" s="79"/>
      <c r="B55" s="83"/>
      <c r="C55" s="125" t="s">
        <v>1089</v>
      </c>
      <c r="D55" s="92">
        <v>1</v>
      </c>
      <c r="E55" s="92" t="s">
        <v>208</v>
      </c>
      <c r="F55" s="94">
        <v>80000</v>
      </c>
      <c r="G55" s="122">
        <f t="shared" si="2"/>
        <v>80000</v>
      </c>
      <c r="H55" s="79"/>
      <c r="I55" s="83"/>
      <c r="J55" s="83"/>
    </row>
    <row r="56" spans="1:10" ht="21.75">
      <c r="A56" s="79"/>
      <c r="B56" s="83"/>
      <c r="C56" s="125" t="s">
        <v>1090</v>
      </c>
      <c r="D56" s="92">
        <v>1</v>
      </c>
      <c r="E56" s="92" t="s">
        <v>173</v>
      </c>
      <c r="F56" s="94">
        <v>60000</v>
      </c>
      <c r="G56" s="122">
        <f t="shared" si="2"/>
        <v>60000</v>
      </c>
      <c r="H56" s="80"/>
      <c r="I56" s="83"/>
      <c r="J56" s="83"/>
    </row>
    <row r="57" spans="1:10" ht="21.75">
      <c r="A57" s="79"/>
      <c r="B57" s="83"/>
      <c r="C57" s="125" t="s">
        <v>1091</v>
      </c>
      <c r="D57" s="92">
        <v>2</v>
      </c>
      <c r="E57" s="92" t="s">
        <v>209</v>
      </c>
      <c r="F57" s="94">
        <v>61000</v>
      </c>
      <c r="G57" s="122">
        <f>F57*D57</f>
        <v>122000</v>
      </c>
      <c r="H57" s="80"/>
      <c r="I57" s="83"/>
      <c r="J57" s="83"/>
    </row>
    <row r="58" spans="1:10" ht="21.75">
      <c r="A58" s="79"/>
      <c r="B58" s="83"/>
      <c r="C58" s="125" t="s">
        <v>1092</v>
      </c>
      <c r="D58" s="92">
        <v>1</v>
      </c>
      <c r="E58" s="92" t="s">
        <v>191</v>
      </c>
      <c r="F58" s="94">
        <v>180000</v>
      </c>
      <c r="G58" s="122">
        <f t="shared" si="2"/>
        <v>180000</v>
      </c>
      <c r="H58" s="80"/>
      <c r="I58" s="83"/>
      <c r="J58" s="83"/>
    </row>
    <row r="59" spans="1:10" ht="21.75">
      <c r="A59" s="79"/>
      <c r="B59" s="83"/>
      <c r="C59" s="125" t="s">
        <v>1093</v>
      </c>
      <c r="D59" s="92">
        <v>1</v>
      </c>
      <c r="E59" s="92" t="s">
        <v>173</v>
      </c>
      <c r="F59" s="94">
        <v>100000</v>
      </c>
      <c r="G59" s="122">
        <f t="shared" si="2"/>
        <v>100000</v>
      </c>
      <c r="H59" s="80"/>
      <c r="I59" s="80"/>
      <c r="J59" s="83"/>
    </row>
    <row r="60" spans="1:10" ht="21.75">
      <c r="A60" s="79"/>
      <c r="B60" s="83"/>
      <c r="C60" s="120" t="s">
        <v>1094</v>
      </c>
      <c r="D60" s="92">
        <v>1</v>
      </c>
      <c r="E60" s="92" t="s">
        <v>173</v>
      </c>
      <c r="F60" s="94">
        <v>35000</v>
      </c>
      <c r="G60" s="122">
        <f t="shared" si="2"/>
        <v>35000</v>
      </c>
      <c r="H60" s="80"/>
      <c r="I60" s="80"/>
      <c r="J60" s="83"/>
    </row>
    <row r="61" spans="1:10" ht="21.75">
      <c r="A61" s="102"/>
      <c r="B61" s="83"/>
      <c r="C61" s="120" t="s">
        <v>1095</v>
      </c>
      <c r="D61" s="92">
        <v>1</v>
      </c>
      <c r="E61" s="92" t="s">
        <v>191</v>
      </c>
      <c r="F61" s="94">
        <v>8000</v>
      </c>
      <c r="G61" s="122">
        <f t="shared" si="2"/>
        <v>8000</v>
      </c>
      <c r="H61" s="80"/>
      <c r="I61" s="80"/>
      <c r="J61" s="83"/>
    </row>
    <row r="62" spans="1:10" ht="21.75">
      <c r="A62" s="102"/>
      <c r="B62" s="83"/>
      <c r="C62" s="120" t="s">
        <v>1096</v>
      </c>
      <c r="D62" s="92">
        <v>1</v>
      </c>
      <c r="E62" s="92" t="s">
        <v>173</v>
      </c>
      <c r="F62" s="94">
        <v>10000</v>
      </c>
      <c r="G62" s="122">
        <f t="shared" si="2"/>
        <v>10000</v>
      </c>
      <c r="H62" s="80"/>
      <c r="I62" s="80"/>
      <c r="J62" s="83"/>
    </row>
    <row r="63" spans="1:10" ht="21.75">
      <c r="A63" s="84"/>
      <c r="B63" s="98"/>
      <c r="C63" s="133" t="s">
        <v>1097</v>
      </c>
      <c r="D63" s="95">
        <v>2</v>
      </c>
      <c r="E63" s="95" t="s">
        <v>203</v>
      </c>
      <c r="F63" s="97">
        <v>10000</v>
      </c>
      <c r="G63" s="134">
        <f>F63*D63</f>
        <v>20000</v>
      </c>
      <c r="H63" s="86"/>
      <c r="I63" s="86"/>
      <c r="J63" s="98"/>
    </row>
    <row r="64" spans="1:10" ht="26.25">
      <c r="A64" s="290"/>
      <c r="B64" s="290"/>
      <c r="C64" s="290"/>
      <c r="D64" s="290"/>
      <c r="E64" s="290"/>
      <c r="F64" s="290"/>
      <c r="G64" s="290"/>
      <c r="H64" s="290"/>
      <c r="I64" s="290"/>
      <c r="J64" s="71" t="s">
        <v>948</v>
      </c>
    </row>
    <row r="65" spans="1:10" ht="21.75">
      <c r="A65" s="269" t="s">
        <v>969</v>
      </c>
      <c r="B65" s="269"/>
      <c r="C65" s="269"/>
      <c r="D65" s="269"/>
      <c r="E65" s="269"/>
      <c r="F65" s="269"/>
      <c r="G65" s="269"/>
      <c r="H65" s="269"/>
      <c r="I65" s="269"/>
      <c r="J65" s="269"/>
    </row>
    <row r="66" spans="1:10" ht="21.75">
      <c r="A66" s="263" t="s">
        <v>967</v>
      </c>
      <c r="B66" s="263"/>
      <c r="C66" s="263"/>
      <c r="D66" s="263"/>
      <c r="E66" s="263"/>
      <c r="F66" s="263"/>
      <c r="G66" s="263"/>
      <c r="H66" s="263"/>
      <c r="I66" s="263"/>
      <c r="J66" s="263"/>
    </row>
    <row r="67" spans="1:10" ht="65.25">
      <c r="A67" s="90" t="s">
        <v>674</v>
      </c>
      <c r="B67" s="90" t="s">
        <v>675</v>
      </c>
      <c r="C67" s="89" t="s">
        <v>164</v>
      </c>
      <c r="D67" s="90" t="s">
        <v>165</v>
      </c>
      <c r="E67" s="89" t="s">
        <v>166</v>
      </c>
      <c r="F67" s="105" t="s">
        <v>676</v>
      </c>
      <c r="G67" s="253" t="s">
        <v>169</v>
      </c>
      <c r="H67" s="89" t="s">
        <v>441</v>
      </c>
      <c r="I67" s="89" t="s">
        <v>442</v>
      </c>
      <c r="J67" s="90" t="s">
        <v>946</v>
      </c>
    </row>
    <row r="68" spans="1:10" ht="21.75">
      <c r="A68" s="307"/>
      <c r="B68" s="154"/>
      <c r="C68" s="308" t="s">
        <v>1098</v>
      </c>
      <c r="D68" s="153">
        <v>2</v>
      </c>
      <c r="E68" s="153" t="s">
        <v>203</v>
      </c>
      <c r="F68" s="309">
        <v>10000</v>
      </c>
      <c r="G68" s="310">
        <f>F68*D68</f>
        <v>20000</v>
      </c>
      <c r="H68" s="311"/>
      <c r="I68" s="311"/>
      <c r="J68" s="154"/>
    </row>
    <row r="69" spans="1:10" ht="21.75">
      <c r="A69" s="304"/>
      <c r="B69" s="107"/>
      <c r="C69" s="305" t="s">
        <v>1099</v>
      </c>
      <c r="D69" s="40">
        <v>5</v>
      </c>
      <c r="E69" s="40" t="s">
        <v>173</v>
      </c>
      <c r="F69" s="169">
        <v>30000</v>
      </c>
      <c r="G69" s="54">
        <f>F69*D69</f>
        <v>150000</v>
      </c>
      <c r="H69" s="306"/>
      <c r="I69" s="306"/>
      <c r="J69" s="304"/>
    </row>
    <row r="70" spans="1:10" ht="21.75">
      <c r="A70" s="248"/>
      <c r="B70" s="91"/>
      <c r="C70" s="249" t="s">
        <v>1100</v>
      </c>
      <c r="D70" s="131"/>
      <c r="E70" s="131"/>
      <c r="F70" s="250"/>
      <c r="G70" s="251"/>
      <c r="H70" s="252"/>
      <c r="I70" s="252"/>
      <c r="J70" s="248"/>
    </row>
    <row r="71" spans="1:10" ht="21.75">
      <c r="A71" s="79"/>
      <c r="B71" s="83"/>
      <c r="C71" s="120" t="s">
        <v>1101</v>
      </c>
      <c r="D71" s="92">
        <v>3</v>
      </c>
      <c r="E71" s="92" t="s">
        <v>173</v>
      </c>
      <c r="F71" s="94">
        <v>30000</v>
      </c>
      <c r="G71" s="122">
        <f>F71*D71</f>
        <v>90000</v>
      </c>
      <c r="H71" s="79"/>
      <c r="I71" s="80"/>
      <c r="J71" s="81"/>
    </row>
    <row r="72" spans="1:10" ht="21.75">
      <c r="A72" s="79"/>
      <c r="B72" s="83"/>
      <c r="C72" s="120" t="s">
        <v>1102</v>
      </c>
      <c r="D72" s="92">
        <v>2</v>
      </c>
      <c r="E72" s="92" t="s">
        <v>173</v>
      </c>
      <c r="F72" s="94">
        <v>15000</v>
      </c>
      <c r="G72" s="122">
        <f>F72*D72</f>
        <v>30000</v>
      </c>
      <c r="H72" s="79"/>
      <c r="I72" s="80"/>
      <c r="J72" s="81"/>
    </row>
    <row r="73" spans="1:10" ht="21.75">
      <c r="A73" s="79"/>
      <c r="B73" s="83"/>
      <c r="C73" s="120" t="s">
        <v>1103</v>
      </c>
      <c r="D73" s="92">
        <v>1</v>
      </c>
      <c r="E73" s="92" t="s">
        <v>173</v>
      </c>
      <c r="F73" s="94">
        <v>20000</v>
      </c>
      <c r="G73" s="122">
        <f aca="true" t="shared" si="3" ref="G73:G93">F73</f>
        <v>20000</v>
      </c>
      <c r="H73" s="79"/>
      <c r="I73" s="80"/>
      <c r="J73" s="81"/>
    </row>
    <row r="74" spans="1:10" ht="21.75">
      <c r="A74" s="79"/>
      <c r="B74" s="83"/>
      <c r="C74" s="120" t="s">
        <v>1104</v>
      </c>
      <c r="D74" s="92">
        <v>1</v>
      </c>
      <c r="E74" s="92" t="s">
        <v>173</v>
      </c>
      <c r="F74" s="94">
        <v>12000</v>
      </c>
      <c r="G74" s="122">
        <f t="shared" si="3"/>
        <v>12000</v>
      </c>
      <c r="H74" s="79"/>
      <c r="I74" s="80"/>
      <c r="J74" s="81"/>
    </row>
    <row r="75" spans="1:10" ht="21.75">
      <c r="A75" s="79"/>
      <c r="B75" s="83"/>
      <c r="C75" s="120" t="s">
        <v>1105</v>
      </c>
      <c r="D75" s="92">
        <v>1</v>
      </c>
      <c r="E75" s="92" t="s">
        <v>60</v>
      </c>
      <c r="F75" s="94">
        <v>10000</v>
      </c>
      <c r="G75" s="122">
        <f t="shared" si="3"/>
        <v>10000</v>
      </c>
      <c r="H75" s="79"/>
      <c r="I75" s="80"/>
      <c r="J75" s="81"/>
    </row>
    <row r="76" spans="1:10" ht="21.75">
      <c r="A76" s="79"/>
      <c r="B76" s="83"/>
      <c r="C76" s="120" t="s">
        <v>1106</v>
      </c>
      <c r="D76" s="92">
        <v>1</v>
      </c>
      <c r="E76" s="92" t="s">
        <v>173</v>
      </c>
      <c r="F76" s="94">
        <v>5000</v>
      </c>
      <c r="G76" s="122">
        <f t="shared" si="3"/>
        <v>5000</v>
      </c>
      <c r="H76" s="79"/>
      <c r="I76" s="80"/>
      <c r="J76" s="81"/>
    </row>
    <row r="77" spans="1:10" ht="21.75">
      <c r="A77" s="79"/>
      <c r="B77" s="83"/>
      <c r="C77" s="83"/>
      <c r="D77" s="92"/>
      <c r="E77" s="92"/>
      <c r="F77" s="94"/>
      <c r="G77" s="122"/>
      <c r="H77" s="80"/>
      <c r="I77" s="80"/>
      <c r="J77" s="81"/>
    </row>
    <row r="78" spans="1:10" ht="21.75">
      <c r="A78" s="79">
        <v>2</v>
      </c>
      <c r="B78" s="92" t="s">
        <v>654</v>
      </c>
      <c r="C78" s="120" t="s">
        <v>56</v>
      </c>
      <c r="D78" s="92">
        <v>1</v>
      </c>
      <c r="E78" s="92" t="s">
        <v>173</v>
      </c>
      <c r="F78" s="94">
        <v>600000</v>
      </c>
      <c r="G78" s="122">
        <f t="shared" si="3"/>
        <v>600000</v>
      </c>
      <c r="H78" s="79"/>
      <c r="I78" s="80"/>
      <c r="J78" s="81"/>
    </row>
    <row r="79" spans="1:10" ht="21.75">
      <c r="A79" s="79">
        <v>3</v>
      </c>
      <c r="B79" s="92" t="s">
        <v>655</v>
      </c>
      <c r="C79" s="125" t="s">
        <v>57</v>
      </c>
      <c r="D79" s="92">
        <v>1</v>
      </c>
      <c r="E79" s="92" t="s">
        <v>173</v>
      </c>
      <c r="F79" s="94">
        <v>500000</v>
      </c>
      <c r="G79" s="122">
        <f t="shared" si="3"/>
        <v>500000</v>
      </c>
      <c r="H79" s="79"/>
      <c r="I79" s="80"/>
      <c r="J79" s="81"/>
    </row>
    <row r="80" spans="1:10" ht="21.75">
      <c r="A80" s="79">
        <v>4</v>
      </c>
      <c r="B80" s="92" t="s">
        <v>656</v>
      </c>
      <c r="C80" s="125" t="s">
        <v>58</v>
      </c>
      <c r="D80" s="92">
        <v>1</v>
      </c>
      <c r="E80" s="92" t="s">
        <v>173</v>
      </c>
      <c r="F80" s="94">
        <v>380000</v>
      </c>
      <c r="G80" s="122">
        <f t="shared" si="3"/>
        <v>380000</v>
      </c>
      <c r="H80" s="79"/>
      <c r="I80" s="83"/>
      <c r="J80" s="83"/>
    </row>
    <row r="81" spans="1:10" ht="21.75">
      <c r="A81" s="79">
        <v>5</v>
      </c>
      <c r="B81" s="92" t="s">
        <v>657</v>
      </c>
      <c r="C81" s="125" t="s">
        <v>59</v>
      </c>
      <c r="D81" s="92">
        <v>1</v>
      </c>
      <c r="E81" s="92" t="s">
        <v>191</v>
      </c>
      <c r="F81" s="94">
        <v>250000</v>
      </c>
      <c r="G81" s="122">
        <f t="shared" si="3"/>
        <v>250000</v>
      </c>
      <c r="H81" s="80"/>
      <c r="I81" s="129"/>
      <c r="J81" s="83"/>
    </row>
    <row r="82" spans="1:10" ht="21.75">
      <c r="A82" s="79">
        <v>6</v>
      </c>
      <c r="B82" s="92" t="s">
        <v>658</v>
      </c>
      <c r="C82" s="120" t="s">
        <v>159</v>
      </c>
      <c r="D82" s="92">
        <v>1</v>
      </c>
      <c r="E82" s="92" t="s">
        <v>173</v>
      </c>
      <c r="F82" s="94">
        <v>50000</v>
      </c>
      <c r="G82" s="122">
        <f t="shared" si="3"/>
        <v>50000</v>
      </c>
      <c r="H82" s="80"/>
      <c r="I82" s="80"/>
      <c r="J82" s="83"/>
    </row>
    <row r="83" spans="1:10" ht="21.75">
      <c r="A83" s="79">
        <v>7</v>
      </c>
      <c r="B83" s="92" t="s">
        <v>659</v>
      </c>
      <c r="C83" s="120" t="s">
        <v>393</v>
      </c>
      <c r="D83" s="92">
        <v>1</v>
      </c>
      <c r="E83" s="92" t="s">
        <v>173</v>
      </c>
      <c r="F83" s="94">
        <v>45000</v>
      </c>
      <c r="G83" s="122">
        <f t="shared" si="3"/>
        <v>45000</v>
      </c>
      <c r="H83" s="80"/>
      <c r="I83" s="80"/>
      <c r="J83" s="83"/>
    </row>
    <row r="84" spans="1:10" ht="21.75">
      <c r="A84" s="84">
        <v>8</v>
      </c>
      <c r="B84" s="95" t="s">
        <v>660</v>
      </c>
      <c r="C84" s="133" t="s">
        <v>160</v>
      </c>
      <c r="D84" s="95">
        <v>1</v>
      </c>
      <c r="E84" s="95" t="s">
        <v>173</v>
      </c>
      <c r="F84" s="97">
        <v>60000</v>
      </c>
      <c r="G84" s="134">
        <f t="shared" si="3"/>
        <v>60000</v>
      </c>
      <c r="H84" s="86"/>
      <c r="I84" s="86"/>
      <c r="J84" s="98"/>
    </row>
    <row r="85" spans="1:10" ht="26.25">
      <c r="A85" s="290"/>
      <c r="B85" s="290"/>
      <c r="C85" s="290"/>
      <c r="D85" s="290"/>
      <c r="E85" s="290"/>
      <c r="F85" s="290"/>
      <c r="G85" s="290"/>
      <c r="H85" s="290"/>
      <c r="I85" s="290"/>
      <c r="J85" s="71" t="s">
        <v>949</v>
      </c>
    </row>
    <row r="86" spans="1:10" ht="21.75">
      <c r="A86" s="269" t="s">
        <v>969</v>
      </c>
      <c r="B86" s="269"/>
      <c r="C86" s="269"/>
      <c r="D86" s="269"/>
      <c r="E86" s="269"/>
      <c r="F86" s="269"/>
      <c r="G86" s="269"/>
      <c r="H86" s="269"/>
      <c r="I86" s="269"/>
      <c r="J86" s="269"/>
    </row>
    <row r="87" spans="1:10" ht="21.75">
      <c r="A87" s="263" t="s">
        <v>967</v>
      </c>
      <c r="B87" s="263"/>
      <c r="C87" s="263"/>
      <c r="D87" s="263"/>
      <c r="E87" s="263"/>
      <c r="F87" s="263"/>
      <c r="G87" s="263"/>
      <c r="H87" s="263"/>
      <c r="I87" s="263"/>
      <c r="J87" s="263"/>
    </row>
    <row r="88" spans="1:10" ht="65.25">
      <c r="A88" s="72" t="s">
        <v>674</v>
      </c>
      <c r="B88" s="72" t="s">
        <v>675</v>
      </c>
      <c r="C88" s="73" t="s">
        <v>164</v>
      </c>
      <c r="D88" s="72" t="s">
        <v>165</v>
      </c>
      <c r="E88" s="73" t="s">
        <v>166</v>
      </c>
      <c r="F88" s="74" t="s">
        <v>676</v>
      </c>
      <c r="G88" s="64" t="s">
        <v>169</v>
      </c>
      <c r="H88" s="73" t="s">
        <v>441</v>
      </c>
      <c r="I88" s="73" t="s">
        <v>442</v>
      </c>
      <c r="J88" s="72" t="s">
        <v>946</v>
      </c>
    </row>
    <row r="89" spans="1:10" ht="21.75">
      <c r="A89" s="307">
        <v>9</v>
      </c>
      <c r="B89" s="153" t="s">
        <v>663</v>
      </c>
      <c r="C89" s="308" t="s">
        <v>161</v>
      </c>
      <c r="D89" s="153">
        <v>2</v>
      </c>
      <c r="E89" s="153" t="s">
        <v>191</v>
      </c>
      <c r="F89" s="309">
        <v>50000</v>
      </c>
      <c r="G89" s="310">
        <f>F89*2</f>
        <v>100000</v>
      </c>
      <c r="H89" s="311"/>
      <c r="I89" s="311"/>
      <c r="J89" s="154"/>
    </row>
    <row r="90" spans="1:10" ht="21.75">
      <c r="A90" s="79">
        <v>10</v>
      </c>
      <c r="B90" s="92" t="s">
        <v>661</v>
      </c>
      <c r="C90" s="120" t="s">
        <v>388</v>
      </c>
      <c r="D90" s="92">
        <v>4</v>
      </c>
      <c r="E90" s="92" t="s">
        <v>201</v>
      </c>
      <c r="F90" s="94">
        <v>1000</v>
      </c>
      <c r="G90" s="122">
        <f>F90*4</f>
        <v>4000</v>
      </c>
      <c r="H90" s="80"/>
      <c r="I90" s="80"/>
      <c r="J90" s="83"/>
    </row>
    <row r="91" spans="1:10" ht="21.75">
      <c r="A91" s="76">
        <v>11</v>
      </c>
      <c r="B91" s="131" t="s">
        <v>662</v>
      </c>
      <c r="C91" s="130" t="s">
        <v>46</v>
      </c>
      <c r="D91" s="131">
        <v>1</v>
      </c>
      <c r="E91" s="131" t="s">
        <v>191</v>
      </c>
      <c r="F91" s="132">
        <v>190000</v>
      </c>
      <c r="G91" s="126">
        <f>F91</f>
        <v>190000</v>
      </c>
      <c r="H91" s="77"/>
      <c r="I91" s="77"/>
      <c r="J91" s="91"/>
    </row>
    <row r="92" spans="1:10" ht="21.75">
      <c r="A92" s="79">
        <v>12</v>
      </c>
      <c r="B92" s="92" t="s">
        <v>1010</v>
      </c>
      <c r="C92" s="120" t="s">
        <v>48</v>
      </c>
      <c r="D92" s="92">
        <v>1</v>
      </c>
      <c r="E92" s="92" t="s">
        <v>191</v>
      </c>
      <c r="F92" s="94">
        <v>400000</v>
      </c>
      <c r="G92" s="122">
        <f t="shared" si="3"/>
        <v>400000</v>
      </c>
      <c r="H92" s="80"/>
      <c r="I92" s="80"/>
      <c r="J92" s="83"/>
    </row>
    <row r="93" spans="1:10" ht="21.75">
      <c r="A93" s="79">
        <v>13</v>
      </c>
      <c r="B93" s="92" t="s">
        <v>1011</v>
      </c>
      <c r="C93" s="120" t="s">
        <v>55</v>
      </c>
      <c r="D93" s="92">
        <v>1</v>
      </c>
      <c r="E93" s="92" t="s">
        <v>173</v>
      </c>
      <c r="F93" s="94">
        <v>300000</v>
      </c>
      <c r="G93" s="122">
        <f t="shared" si="3"/>
        <v>300000</v>
      </c>
      <c r="H93" s="80"/>
      <c r="I93" s="80"/>
      <c r="J93" s="83"/>
    </row>
    <row r="94" spans="1:10" ht="21.75">
      <c r="A94" s="79"/>
      <c r="B94" s="92"/>
      <c r="C94" s="120"/>
      <c r="D94" s="92"/>
      <c r="E94" s="92"/>
      <c r="F94" s="94"/>
      <c r="G94" s="122"/>
      <c r="H94" s="80"/>
      <c r="I94" s="80"/>
      <c r="J94" s="83"/>
    </row>
    <row r="95" spans="1:10" ht="21.75">
      <c r="A95" s="79"/>
      <c r="B95" s="92"/>
      <c r="C95" s="120"/>
      <c r="D95" s="92"/>
      <c r="E95" s="92"/>
      <c r="F95" s="94"/>
      <c r="G95" s="122"/>
      <c r="H95" s="80"/>
      <c r="I95" s="80"/>
      <c r="J95" s="83"/>
    </row>
    <row r="96" spans="1:10" ht="21.75">
      <c r="A96" s="79"/>
      <c r="B96" s="92"/>
      <c r="C96" s="120"/>
      <c r="D96" s="92"/>
      <c r="E96" s="92"/>
      <c r="F96" s="94"/>
      <c r="G96" s="122"/>
      <c r="H96" s="80"/>
      <c r="I96" s="80"/>
      <c r="J96" s="83"/>
    </row>
    <row r="97" spans="1:10" ht="21.75">
      <c r="A97" s="79"/>
      <c r="B97" s="92"/>
      <c r="C97" s="120"/>
      <c r="D97" s="92"/>
      <c r="E97" s="92"/>
      <c r="F97" s="94"/>
      <c r="G97" s="122"/>
      <c r="H97" s="80"/>
      <c r="I97" s="80"/>
      <c r="J97" s="83"/>
    </row>
    <row r="98" spans="1:10" ht="21.75">
      <c r="A98" s="79"/>
      <c r="B98" s="92"/>
      <c r="C98" s="120"/>
      <c r="D98" s="92"/>
      <c r="E98" s="92"/>
      <c r="F98" s="94"/>
      <c r="G98" s="122"/>
      <c r="H98" s="80"/>
      <c r="I98" s="80"/>
      <c r="J98" s="83"/>
    </row>
    <row r="99" spans="1:10" ht="21.75">
      <c r="A99" s="79"/>
      <c r="B99" s="92"/>
      <c r="C99" s="120"/>
      <c r="D99" s="92"/>
      <c r="E99" s="92"/>
      <c r="F99" s="94"/>
      <c r="G99" s="122"/>
      <c r="H99" s="80"/>
      <c r="I99" s="80"/>
      <c r="J99" s="83"/>
    </row>
    <row r="100" spans="1:10" ht="21.75">
      <c r="A100" s="79"/>
      <c r="B100" s="92"/>
      <c r="C100" s="120"/>
      <c r="D100" s="92"/>
      <c r="E100" s="92"/>
      <c r="F100" s="94"/>
      <c r="G100" s="122"/>
      <c r="H100" s="80"/>
      <c r="I100" s="80"/>
      <c r="J100" s="83"/>
    </row>
    <row r="101" spans="1:10" ht="21.75">
      <c r="A101" s="79"/>
      <c r="B101" s="92"/>
      <c r="C101" s="120"/>
      <c r="D101" s="92"/>
      <c r="E101" s="92"/>
      <c r="F101" s="94"/>
      <c r="G101" s="122"/>
      <c r="H101" s="80"/>
      <c r="I101" s="80"/>
      <c r="J101" s="83"/>
    </row>
    <row r="102" spans="1:10" ht="21.75">
      <c r="A102" s="79"/>
      <c r="B102" s="92"/>
      <c r="C102" s="120"/>
      <c r="D102" s="92"/>
      <c r="E102" s="92"/>
      <c r="F102" s="94"/>
      <c r="G102" s="122"/>
      <c r="H102" s="80"/>
      <c r="I102" s="80"/>
      <c r="J102" s="83"/>
    </row>
    <row r="103" spans="1:10" ht="21.75">
      <c r="A103" s="79"/>
      <c r="B103" s="92"/>
      <c r="C103" s="120"/>
      <c r="D103" s="92"/>
      <c r="E103" s="92"/>
      <c r="F103" s="94"/>
      <c r="G103" s="122"/>
      <c r="H103" s="80"/>
      <c r="I103" s="80"/>
      <c r="J103" s="83"/>
    </row>
    <row r="104" spans="1:10" ht="21.75">
      <c r="A104" s="79"/>
      <c r="B104" s="92"/>
      <c r="C104" s="120"/>
      <c r="D104" s="92"/>
      <c r="E104" s="92"/>
      <c r="F104" s="94"/>
      <c r="G104" s="122"/>
      <c r="H104" s="80"/>
      <c r="I104" s="80"/>
      <c r="J104" s="83"/>
    </row>
    <row r="105" spans="1:10" ht="21.75">
      <c r="A105" s="84"/>
      <c r="B105" s="95"/>
      <c r="C105" s="133"/>
      <c r="D105" s="95"/>
      <c r="E105" s="95"/>
      <c r="F105" s="97"/>
      <c r="G105" s="134"/>
      <c r="H105" s="86"/>
      <c r="I105" s="86"/>
      <c r="J105" s="98"/>
    </row>
    <row r="106" spans="1:10" ht="26.25">
      <c r="A106" s="290" t="s">
        <v>672</v>
      </c>
      <c r="B106" s="290"/>
      <c r="C106" s="290"/>
      <c r="D106" s="290"/>
      <c r="E106" s="290"/>
      <c r="F106" s="290"/>
      <c r="G106" s="290"/>
      <c r="H106" s="290"/>
      <c r="I106" s="290"/>
      <c r="J106" s="71" t="s">
        <v>950</v>
      </c>
    </row>
    <row r="107" spans="1:10" ht="21.75">
      <c r="A107" s="269" t="s">
        <v>969</v>
      </c>
      <c r="B107" s="269"/>
      <c r="C107" s="269"/>
      <c r="D107" s="269"/>
      <c r="E107" s="269"/>
      <c r="F107" s="269"/>
      <c r="G107" s="269"/>
      <c r="H107" s="269"/>
      <c r="I107" s="269"/>
      <c r="J107" s="269"/>
    </row>
    <row r="108" spans="1:10" ht="21.75">
      <c r="A108" s="263" t="s">
        <v>970</v>
      </c>
      <c r="B108" s="263"/>
      <c r="C108" s="263"/>
      <c r="D108" s="263"/>
      <c r="E108" s="263"/>
      <c r="F108" s="263"/>
      <c r="G108" s="263"/>
      <c r="H108" s="263"/>
      <c r="I108" s="263"/>
      <c r="J108" s="263"/>
    </row>
    <row r="109" spans="1:10" ht="65.25">
      <c r="A109" s="72" t="s">
        <v>674</v>
      </c>
      <c r="B109" s="72" t="s">
        <v>675</v>
      </c>
      <c r="C109" s="73" t="s">
        <v>164</v>
      </c>
      <c r="D109" s="72" t="s">
        <v>165</v>
      </c>
      <c r="E109" s="73" t="s">
        <v>166</v>
      </c>
      <c r="F109" s="74" t="s">
        <v>676</v>
      </c>
      <c r="G109" s="75" t="s">
        <v>169</v>
      </c>
      <c r="H109" s="73" t="s">
        <v>441</v>
      </c>
      <c r="I109" s="73" t="s">
        <v>442</v>
      </c>
      <c r="J109" s="72" t="s">
        <v>677</v>
      </c>
    </row>
    <row r="110" spans="1:10" ht="21.75">
      <c r="A110" s="90">
        <v>1</v>
      </c>
      <c r="B110" s="14" t="s">
        <v>985</v>
      </c>
      <c r="C110" s="37" t="s">
        <v>211</v>
      </c>
      <c r="D110" s="14">
        <v>1</v>
      </c>
      <c r="E110" s="14" t="s">
        <v>173</v>
      </c>
      <c r="F110" s="33"/>
      <c r="G110" s="39">
        <f>SUM(G111:G132)</f>
        <v>526000</v>
      </c>
      <c r="H110" s="33" t="s">
        <v>548</v>
      </c>
      <c r="I110" s="33" t="s">
        <v>482</v>
      </c>
      <c r="J110" s="14">
        <v>5</v>
      </c>
    </row>
    <row r="111" spans="1:10" ht="21.75">
      <c r="A111" s="127"/>
      <c r="B111" s="83"/>
      <c r="C111" s="120" t="s">
        <v>1107</v>
      </c>
      <c r="D111" s="92">
        <v>1</v>
      </c>
      <c r="E111" s="92" t="s">
        <v>202</v>
      </c>
      <c r="F111" s="94">
        <v>40000</v>
      </c>
      <c r="G111" s="122">
        <f>F111</f>
        <v>40000</v>
      </c>
      <c r="H111" s="83" t="s">
        <v>485</v>
      </c>
      <c r="I111" s="83" t="s">
        <v>486</v>
      </c>
      <c r="J111" s="92">
        <v>5</v>
      </c>
    </row>
    <row r="112" spans="1:10" ht="21.75">
      <c r="A112" s="127"/>
      <c r="B112" s="83"/>
      <c r="C112" s="120" t="s">
        <v>1108</v>
      </c>
      <c r="D112" s="92">
        <v>1</v>
      </c>
      <c r="E112" s="92" t="s">
        <v>191</v>
      </c>
      <c r="F112" s="94">
        <v>50000</v>
      </c>
      <c r="G112" s="122">
        <f>F112</f>
        <v>50000</v>
      </c>
      <c r="H112" s="83" t="s">
        <v>474</v>
      </c>
      <c r="I112" s="83" t="s">
        <v>475</v>
      </c>
      <c r="J112" s="92">
        <v>4</v>
      </c>
    </row>
    <row r="113" spans="1:10" ht="21.75">
      <c r="A113" s="127"/>
      <c r="B113" s="83"/>
      <c r="C113" s="125" t="s">
        <v>1109</v>
      </c>
      <c r="D113" s="92">
        <v>1</v>
      </c>
      <c r="E113" s="92" t="s">
        <v>191</v>
      </c>
      <c r="F113" s="94">
        <v>30000</v>
      </c>
      <c r="G113" s="122">
        <f>F113</f>
        <v>30000</v>
      </c>
      <c r="H113" s="128"/>
      <c r="I113" s="128"/>
      <c r="J113" s="127"/>
    </row>
    <row r="114" spans="1:10" ht="21.75">
      <c r="A114" s="127"/>
      <c r="B114" s="83"/>
      <c r="C114" s="120" t="s">
        <v>1110</v>
      </c>
      <c r="D114" s="92">
        <v>1</v>
      </c>
      <c r="E114" s="92" t="s">
        <v>191</v>
      </c>
      <c r="F114" s="94">
        <v>10000</v>
      </c>
      <c r="G114" s="122">
        <f>F114</f>
        <v>10000</v>
      </c>
      <c r="H114" s="128"/>
      <c r="I114" s="128"/>
      <c r="J114" s="127"/>
    </row>
    <row r="115" spans="1:10" ht="21.75">
      <c r="A115" s="79"/>
      <c r="B115" s="83"/>
      <c r="C115" s="120" t="s">
        <v>1111</v>
      </c>
      <c r="D115" s="92">
        <v>1</v>
      </c>
      <c r="E115" s="92" t="s">
        <v>191</v>
      </c>
      <c r="F115" s="94">
        <v>70000</v>
      </c>
      <c r="G115" s="122">
        <f>F115</f>
        <v>70000</v>
      </c>
      <c r="H115" s="79"/>
      <c r="I115" s="80"/>
      <c r="J115" s="81"/>
    </row>
    <row r="116" spans="1:10" ht="21.75">
      <c r="A116" s="79"/>
      <c r="B116" s="83"/>
      <c r="C116" s="120" t="s">
        <v>1112</v>
      </c>
      <c r="D116" s="92">
        <v>2</v>
      </c>
      <c r="E116" s="92" t="s">
        <v>173</v>
      </c>
      <c r="F116" s="94">
        <v>10000</v>
      </c>
      <c r="G116" s="122">
        <f>F116*D116</f>
        <v>20000</v>
      </c>
      <c r="H116" s="79"/>
      <c r="I116" s="80"/>
      <c r="J116" s="81"/>
    </row>
    <row r="117" spans="1:10" ht="21.75">
      <c r="A117" s="79"/>
      <c r="B117" s="83"/>
      <c r="C117" s="120" t="s">
        <v>1113</v>
      </c>
      <c r="D117" s="92">
        <v>2</v>
      </c>
      <c r="E117" s="92" t="s">
        <v>173</v>
      </c>
      <c r="F117" s="94">
        <v>5000</v>
      </c>
      <c r="G117" s="122">
        <f>F117*2</f>
        <v>10000</v>
      </c>
      <c r="H117" s="79"/>
      <c r="I117" s="80"/>
      <c r="J117" s="81"/>
    </row>
    <row r="118" spans="1:10" ht="21.75">
      <c r="A118" s="80"/>
      <c r="B118" s="83"/>
      <c r="C118" s="120" t="s">
        <v>1114</v>
      </c>
      <c r="D118" s="92">
        <v>2</v>
      </c>
      <c r="E118" s="92" t="s">
        <v>203</v>
      </c>
      <c r="F118" s="94">
        <v>6000</v>
      </c>
      <c r="G118" s="122">
        <f>F118*2</f>
        <v>12000</v>
      </c>
      <c r="H118" s="79"/>
      <c r="I118" s="82"/>
      <c r="J118" s="81"/>
    </row>
    <row r="119" spans="1:10" ht="21.75">
      <c r="A119" s="103"/>
      <c r="B119" s="104"/>
      <c r="C119" s="135" t="s">
        <v>1115</v>
      </c>
      <c r="D119" s="109">
        <v>4</v>
      </c>
      <c r="E119" s="109" t="s">
        <v>173</v>
      </c>
      <c r="F119" s="108">
        <v>30000</v>
      </c>
      <c r="G119" s="136">
        <f>F119*4</f>
        <v>120000</v>
      </c>
      <c r="H119" s="102"/>
      <c r="I119" s="103"/>
      <c r="J119" s="137"/>
    </row>
    <row r="120" spans="1:10" ht="21.75">
      <c r="A120" s="77"/>
      <c r="B120" s="91"/>
      <c r="C120" s="91" t="s">
        <v>1116</v>
      </c>
      <c r="D120" s="131"/>
      <c r="E120" s="131"/>
      <c r="F120" s="91"/>
      <c r="G120" s="91"/>
      <c r="H120" s="76"/>
      <c r="I120" s="77"/>
      <c r="J120" s="78"/>
    </row>
    <row r="121" spans="1:10" ht="21.75">
      <c r="A121" s="80"/>
      <c r="B121" s="83"/>
      <c r="C121" s="120" t="s">
        <v>1060</v>
      </c>
      <c r="D121" s="92">
        <v>1</v>
      </c>
      <c r="E121" s="92" t="s">
        <v>173</v>
      </c>
      <c r="F121" s="94">
        <v>50000</v>
      </c>
      <c r="G121" s="122">
        <f>F121</f>
        <v>50000</v>
      </c>
      <c r="H121" s="79"/>
      <c r="I121" s="82"/>
      <c r="J121" s="81"/>
    </row>
    <row r="122" spans="1:10" ht="21.75">
      <c r="A122" s="80"/>
      <c r="B122" s="83"/>
      <c r="C122" s="125" t="s">
        <v>1061</v>
      </c>
      <c r="D122" s="92">
        <v>1</v>
      </c>
      <c r="E122" s="92" t="s">
        <v>173</v>
      </c>
      <c r="F122" s="94">
        <v>50000</v>
      </c>
      <c r="G122" s="122">
        <f aca="true" t="shared" si="4" ref="G122:G132">F122</f>
        <v>50000</v>
      </c>
      <c r="H122" s="79"/>
      <c r="I122" s="80"/>
      <c r="J122" s="81"/>
    </row>
    <row r="123" spans="1:10" ht="21.75">
      <c r="A123" s="80"/>
      <c r="B123" s="83"/>
      <c r="C123" s="120" t="s">
        <v>1117</v>
      </c>
      <c r="D123" s="92">
        <v>2</v>
      </c>
      <c r="E123" s="92" t="s">
        <v>173</v>
      </c>
      <c r="F123" s="94">
        <v>2000</v>
      </c>
      <c r="G123" s="122">
        <f>F123*2</f>
        <v>4000</v>
      </c>
      <c r="H123" s="79"/>
      <c r="I123" s="80"/>
      <c r="J123" s="81"/>
    </row>
    <row r="124" spans="1:10" ht="21.75">
      <c r="A124" s="80"/>
      <c r="B124" s="83"/>
      <c r="C124" s="120" t="s">
        <v>1118</v>
      </c>
      <c r="D124" s="92">
        <v>1</v>
      </c>
      <c r="E124" s="92" t="s">
        <v>173</v>
      </c>
      <c r="F124" s="94">
        <v>3000</v>
      </c>
      <c r="G124" s="122">
        <f t="shared" si="4"/>
        <v>3000</v>
      </c>
      <c r="H124" s="79"/>
      <c r="I124" s="83"/>
      <c r="J124" s="83"/>
    </row>
    <row r="125" spans="1:10" ht="21.75">
      <c r="A125" s="79"/>
      <c r="B125" s="83"/>
      <c r="C125" s="120" t="s">
        <v>1119</v>
      </c>
      <c r="D125" s="92">
        <v>1</v>
      </c>
      <c r="E125" s="92" t="s">
        <v>191</v>
      </c>
      <c r="F125" s="94">
        <v>30000</v>
      </c>
      <c r="G125" s="122">
        <f t="shared" si="4"/>
        <v>30000</v>
      </c>
      <c r="H125" s="80"/>
      <c r="I125" s="83"/>
      <c r="J125" s="83"/>
    </row>
    <row r="126" spans="1:10" ht="21.75">
      <c r="A126" s="84"/>
      <c r="B126" s="98"/>
      <c r="C126" s="133" t="s">
        <v>1120</v>
      </c>
      <c r="D126" s="95">
        <v>1</v>
      </c>
      <c r="E126" s="95" t="s">
        <v>173</v>
      </c>
      <c r="F126" s="97">
        <v>12000</v>
      </c>
      <c r="G126" s="134">
        <f t="shared" si="4"/>
        <v>12000</v>
      </c>
      <c r="H126" s="86"/>
      <c r="I126" s="86"/>
      <c r="J126" s="98"/>
    </row>
    <row r="127" spans="1:10" ht="26.25">
      <c r="A127" s="290" t="s">
        <v>672</v>
      </c>
      <c r="B127" s="290"/>
      <c r="C127" s="290"/>
      <c r="D127" s="290"/>
      <c r="E127" s="290"/>
      <c r="F127" s="290"/>
      <c r="G127" s="290"/>
      <c r="H127" s="290"/>
      <c r="I127" s="290"/>
      <c r="J127" s="71" t="s">
        <v>951</v>
      </c>
    </row>
    <row r="128" spans="1:10" ht="21.75">
      <c r="A128" s="269" t="s">
        <v>969</v>
      </c>
      <c r="B128" s="269"/>
      <c r="C128" s="269"/>
      <c r="D128" s="269"/>
      <c r="E128" s="269"/>
      <c r="F128" s="269"/>
      <c r="G128" s="269"/>
      <c r="H128" s="269"/>
      <c r="I128" s="269"/>
      <c r="J128" s="269"/>
    </row>
    <row r="129" spans="1:10" ht="21.75">
      <c r="A129" s="263" t="s">
        <v>970</v>
      </c>
      <c r="B129" s="263"/>
      <c r="C129" s="263"/>
      <c r="D129" s="263"/>
      <c r="E129" s="263"/>
      <c r="F129" s="263"/>
      <c r="G129" s="263"/>
      <c r="H129" s="263"/>
      <c r="I129" s="263"/>
      <c r="J129" s="263"/>
    </row>
    <row r="130" spans="1:10" ht="65.25">
      <c r="A130" s="72" t="s">
        <v>674</v>
      </c>
      <c r="B130" s="72" t="s">
        <v>675</v>
      </c>
      <c r="C130" s="73" t="s">
        <v>164</v>
      </c>
      <c r="D130" s="72" t="s">
        <v>165</v>
      </c>
      <c r="E130" s="73" t="s">
        <v>166</v>
      </c>
      <c r="F130" s="74" t="s">
        <v>676</v>
      </c>
      <c r="G130" s="64" t="s">
        <v>169</v>
      </c>
      <c r="H130" s="73" t="s">
        <v>441</v>
      </c>
      <c r="I130" s="73" t="s">
        <v>442</v>
      </c>
      <c r="J130" s="72" t="s">
        <v>677</v>
      </c>
    </row>
    <row r="131" spans="1:10" ht="21.75">
      <c r="A131" s="79"/>
      <c r="B131" s="83"/>
      <c r="C131" s="120" t="s">
        <v>1121</v>
      </c>
      <c r="D131" s="92">
        <v>1</v>
      </c>
      <c r="E131" s="92" t="s">
        <v>60</v>
      </c>
      <c r="F131" s="94">
        <v>10000</v>
      </c>
      <c r="G131" s="126">
        <f t="shared" si="4"/>
        <v>10000</v>
      </c>
      <c r="H131" s="80"/>
      <c r="I131" s="80"/>
      <c r="J131" s="83"/>
    </row>
    <row r="132" spans="1:10" ht="21.75">
      <c r="A132" s="79"/>
      <c r="B132" s="83"/>
      <c r="C132" s="83" t="s">
        <v>1122</v>
      </c>
      <c r="D132" s="92">
        <v>1</v>
      </c>
      <c r="E132" s="92" t="s">
        <v>173</v>
      </c>
      <c r="F132" s="94">
        <v>5000</v>
      </c>
      <c r="G132" s="122">
        <f t="shared" si="4"/>
        <v>5000</v>
      </c>
      <c r="H132" s="80"/>
      <c r="I132" s="80"/>
      <c r="J132" s="83"/>
    </row>
    <row r="133" spans="1:10" ht="21.75">
      <c r="A133" s="79"/>
      <c r="B133" s="83"/>
      <c r="C133" s="83"/>
      <c r="D133" s="92"/>
      <c r="E133" s="92"/>
      <c r="F133" s="94"/>
      <c r="G133" s="122"/>
      <c r="H133" s="80"/>
      <c r="I133" s="80"/>
      <c r="J133" s="83"/>
    </row>
    <row r="134" spans="1:10" ht="21.75">
      <c r="A134" s="79"/>
      <c r="B134" s="83"/>
      <c r="C134" s="83"/>
      <c r="D134" s="92"/>
      <c r="E134" s="92"/>
      <c r="F134" s="94"/>
      <c r="G134" s="122"/>
      <c r="H134" s="80"/>
      <c r="I134" s="80"/>
      <c r="J134" s="83"/>
    </row>
    <row r="135" spans="1:10" ht="21.75">
      <c r="A135" s="79"/>
      <c r="B135" s="83"/>
      <c r="C135" s="83"/>
      <c r="D135" s="92"/>
      <c r="E135" s="92"/>
      <c r="F135" s="94"/>
      <c r="G135" s="122"/>
      <c r="H135" s="80"/>
      <c r="I135" s="80"/>
      <c r="J135" s="83"/>
    </row>
    <row r="136" spans="1:10" ht="21.75">
      <c r="A136" s="79"/>
      <c r="B136" s="83"/>
      <c r="C136" s="83"/>
      <c r="D136" s="92"/>
      <c r="E136" s="92"/>
      <c r="F136" s="94"/>
      <c r="G136" s="122"/>
      <c r="H136" s="80"/>
      <c r="I136" s="80"/>
      <c r="J136" s="83"/>
    </row>
    <row r="137" spans="1:10" ht="21.75">
      <c r="A137" s="79"/>
      <c r="B137" s="83"/>
      <c r="C137" s="83"/>
      <c r="D137" s="92"/>
      <c r="E137" s="92"/>
      <c r="F137" s="94"/>
      <c r="G137" s="122"/>
      <c r="H137" s="80"/>
      <c r="I137" s="80"/>
      <c r="J137" s="83"/>
    </row>
    <row r="138" spans="1:10" ht="21.75">
      <c r="A138" s="79"/>
      <c r="B138" s="83"/>
      <c r="C138" s="83"/>
      <c r="D138" s="92"/>
      <c r="E138" s="92"/>
      <c r="F138" s="94"/>
      <c r="G138" s="122"/>
      <c r="H138" s="80"/>
      <c r="I138" s="80"/>
      <c r="J138" s="83"/>
    </row>
    <row r="139" spans="1:10" ht="21.75">
      <c r="A139" s="79"/>
      <c r="B139" s="83"/>
      <c r="C139" s="83"/>
      <c r="D139" s="92"/>
      <c r="E139" s="92"/>
      <c r="F139" s="94"/>
      <c r="G139" s="122"/>
      <c r="H139" s="80"/>
      <c r="I139" s="80"/>
      <c r="J139" s="83"/>
    </row>
    <row r="140" spans="1:10" ht="21.75">
      <c r="A140" s="79"/>
      <c r="B140" s="83"/>
      <c r="C140" s="83"/>
      <c r="D140" s="92"/>
      <c r="E140" s="92"/>
      <c r="F140" s="94"/>
      <c r="G140" s="122"/>
      <c r="H140" s="80"/>
      <c r="I140" s="80"/>
      <c r="J140" s="83"/>
    </row>
    <row r="141" spans="1:10" ht="21.75">
      <c r="A141" s="79"/>
      <c r="B141" s="83"/>
      <c r="C141" s="83"/>
      <c r="D141" s="92"/>
      <c r="E141" s="92"/>
      <c r="F141" s="94"/>
      <c r="G141" s="122"/>
      <c r="H141" s="80"/>
      <c r="I141" s="80"/>
      <c r="J141" s="83"/>
    </row>
    <row r="142" spans="1:10" ht="21.75">
      <c r="A142" s="79"/>
      <c r="B142" s="83"/>
      <c r="C142" s="83"/>
      <c r="D142" s="92"/>
      <c r="E142" s="92"/>
      <c r="F142" s="94"/>
      <c r="G142" s="122"/>
      <c r="H142" s="80"/>
      <c r="I142" s="80"/>
      <c r="J142" s="83"/>
    </row>
    <row r="143" spans="1:10" ht="21.75">
      <c r="A143" s="79"/>
      <c r="B143" s="83"/>
      <c r="C143" s="83"/>
      <c r="D143" s="92"/>
      <c r="E143" s="92"/>
      <c r="F143" s="94"/>
      <c r="G143" s="122"/>
      <c r="H143" s="80"/>
      <c r="I143" s="80"/>
      <c r="J143" s="83"/>
    </row>
    <row r="144" spans="1:10" ht="21.75">
      <c r="A144" s="79"/>
      <c r="B144" s="83"/>
      <c r="C144" s="83"/>
      <c r="D144" s="92"/>
      <c r="E144" s="92"/>
      <c r="F144" s="94"/>
      <c r="G144" s="122"/>
      <c r="H144" s="80"/>
      <c r="I144" s="80"/>
      <c r="J144" s="83"/>
    </row>
    <row r="145" spans="1:10" ht="21.75">
      <c r="A145" s="79"/>
      <c r="B145" s="83"/>
      <c r="C145" s="83"/>
      <c r="D145" s="92"/>
      <c r="E145" s="92"/>
      <c r="F145" s="94"/>
      <c r="G145" s="122"/>
      <c r="H145" s="80"/>
      <c r="I145" s="80"/>
      <c r="J145" s="83"/>
    </row>
    <row r="146" spans="1:10" ht="21.75">
      <c r="A146" s="79"/>
      <c r="B146" s="83"/>
      <c r="C146" s="83"/>
      <c r="D146" s="92"/>
      <c r="E146" s="92"/>
      <c r="F146" s="94"/>
      <c r="G146" s="122"/>
      <c r="H146" s="80"/>
      <c r="I146" s="80"/>
      <c r="J146" s="83"/>
    </row>
    <row r="147" spans="1:10" ht="21.75">
      <c r="A147" s="84"/>
      <c r="B147" s="85"/>
      <c r="C147" s="138"/>
      <c r="D147" s="106"/>
      <c r="E147" s="106"/>
      <c r="F147" s="139"/>
      <c r="G147" s="139"/>
      <c r="H147" s="86"/>
      <c r="I147" s="86"/>
      <c r="J147" s="98"/>
    </row>
    <row r="148" spans="1:10" ht="26.25">
      <c r="A148" s="290" t="s">
        <v>672</v>
      </c>
      <c r="B148" s="290"/>
      <c r="C148" s="290"/>
      <c r="D148" s="290"/>
      <c r="E148" s="290"/>
      <c r="F148" s="290"/>
      <c r="G148" s="290"/>
      <c r="H148" s="290"/>
      <c r="I148" s="290"/>
      <c r="J148" s="71" t="s">
        <v>952</v>
      </c>
    </row>
    <row r="149" spans="1:10" ht="21.75">
      <c r="A149" s="269" t="s">
        <v>969</v>
      </c>
      <c r="B149" s="269"/>
      <c r="C149" s="269"/>
      <c r="D149" s="269"/>
      <c r="E149" s="269"/>
      <c r="F149" s="269"/>
      <c r="G149" s="269"/>
      <c r="H149" s="269"/>
      <c r="I149" s="269"/>
      <c r="J149" s="269"/>
    </row>
    <row r="150" spans="1:10" ht="21.75">
      <c r="A150" s="263" t="s">
        <v>971</v>
      </c>
      <c r="B150" s="263"/>
      <c r="C150" s="263"/>
      <c r="D150" s="263"/>
      <c r="E150" s="263"/>
      <c r="F150" s="263"/>
      <c r="G150" s="263"/>
      <c r="H150" s="263"/>
      <c r="I150" s="263"/>
      <c r="J150" s="263"/>
    </row>
    <row r="151" spans="1:10" ht="65.25">
      <c r="A151" s="72" t="s">
        <v>674</v>
      </c>
      <c r="B151" s="72" t="s">
        <v>675</v>
      </c>
      <c r="C151" s="89" t="s">
        <v>164</v>
      </c>
      <c r="D151" s="90" t="s">
        <v>165</v>
      </c>
      <c r="E151" s="89" t="s">
        <v>166</v>
      </c>
      <c r="F151" s="105" t="s">
        <v>676</v>
      </c>
      <c r="G151" s="75" t="s">
        <v>169</v>
      </c>
      <c r="H151" s="73" t="s">
        <v>441</v>
      </c>
      <c r="I151" s="73" t="s">
        <v>442</v>
      </c>
      <c r="J151" s="72" t="s">
        <v>946</v>
      </c>
    </row>
    <row r="152" spans="1:10" ht="21.75">
      <c r="A152" s="117">
        <v>1</v>
      </c>
      <c r="B152" s="14" t="s">
        <v>972</v>
      </c>
      <c r="C152" s="37" t="s">
        <v>205</v>
      </c>
      <c r="D152" s="14">
        <v>1</v>
      </c>
      <c r="E152" s="14" t="s">
        <v>173</v>
      </c>
      <c r="F152" s="33"/>
      <c r="G152" s="39">
        <f>SUM(G153:G179)</f>
        <v>568000</v>
      </c>
      <c r="H152" s="33" t="s">
        <v>480</v>
      </c>
      <c r="I152" s="33" t="s">
        <v>481</v>
      </c>
      <c r="J152" s="14">
        <v>5</v>
      </c>
    </row>
    <row r="153" spans="1:10" ht="21.75">
      <c r="A153" s="79"/>
      <c r="B153" s="83"/>
      <c r="C153" s="120" t="s">
        <v>1123</v>
      </c>
      <c r="D153" s="92">
        <v>1</v>
      </c>
      <c r="E153" s="92" t="s">
        <v>191</v>
      </c>
      <c r="F153" s="94">
        <v>70000</v>
      </c>
      <c r="G153" s="122">
        <f>F153</f>
        <v>70000</v>
      </c>
      <c r="H153" s="83" t="s">
        <v>483</v>
      </c>
      <c r="I153" s="83" t="s">
        <v>484</v>
      </c>
      <c r="J153" s="92">
        <v>5</v>
      </c>
    </row>
    <row r="154" spans="1:10" ht="21.75">
      <c r="A154" s="79"/>
      <c r="B154" s="83"/>
      <c r="C154" s="120" t="s">
        <v>1124</v>
      </c>
      <c r="D154" s="92">
        <v>1</v>
      </c>
      <c r="E154" s="92" t="s">
        <v>191</v>
      </c>
      <c r="F154" s="94">
        <v>30000</v>
      </c>
      <c r="G154" s="122">
        <f aca="true" t="shared" si="5" ref="G154:G159">F154</f>
        <v>30000</v>
      </c>
      <c r="H154" s="83" t="s">
        <v>487</v>
      </c>
      <c r="I154" s="83" t="s">
        <v>488</v>
      </c>
      <c r="J154" s="92">
        <v>5</v>
      </c>
    </row>
    <row r="155" spans="1:10" ht="21.75">
      <c r="A155" s="79"/>
      <c r="B155" s="83"/>
      <c r="C155" s="125" t="s">
        <v>1125</v>
      </c>
      <c r="D155" s="92">
        <v>1</v>
      </c>
      <c r="E155" s="92" t="s">
        <v>191</v>
      </c>
      <c r="F155" s="94">
        <v>40000</v>
      </c>
      <c r="G155" s="122">
        <f t="shared" si="5"/>
        <v>40000</v>
      </c>
      <c r="H155" s="83" t="s">
        <v>474</v>
      </c>
      <c r="I155" s="83" t="s">
        <v>475</v>
      </c>
      <c r="J155" s="92">
        <v>4</v>
      </c>
    </row>
    <row r="156" spans="1:10" ht="21.75">
      <c r="A156" s="79"/>
      <c r="B156" s="83"/>
      <c r="C156" s="120" t="s">
        <v>1126</v>
      </c>
      <c r="D156" s="92">
        <v>1</v>
      </c>
      <c r="E156" s="92" t="s">
        <v>191</v>
      </c>
      <c r="F156" s="94">
        <v>30000</v>
      </c>
      <c r="G156" s="122">
        <f t="shared" si="5"/>
        <v>30000</v>
      </c>
      <c r="H156" s="79"/>
      <c r="I156" s="80"/>
      <c r="J156" s="81"/>
    </row>
    <row r="157" spans="1:10" ht="21.75">
      <c r="A157" s="79"/>
      <c r="B157" s="83"/>
      <c r="C157" s="120" t="s">
        <v>1127</v>
      </c>
      <c r="D157" s="92">
        <v>1</v>
      </c>
      <c r="E157" s="92" t="s">
        <v>191</v>
      </c>
      <c r="F157" s="94">
        <v>9000</v>
      </c>
      <c r="G157" s="122">
        <f t="shared" si="5"/>
        <v>9000</v>
      </c>
      <c r="H157" s="79"/>
      <c r="I157" s="80"/>
      <c r="J157" s="81"/>
    </row>
    <row r="158" spans="1:10" ht="21.75">
      <c r="A158" s="79"/>
      <c r="B158" s="83"/>
      <c r="C158" s="120" t="s">
        <v>1128</v>
      </c>
      <c r="D158" s="92">
        <v>1</v>
      </c>
      <c r="E158" s="92" t="s">
        <v>191</v>
      </c>
      <c r="F158" s="94">
        <v>40000</v>
      </c>
      <c r="G158" s="122">
        <f t="shared" si="5"/>
        <v>40000</v>
      </c>
      <c r="H158" s="80"/>
      <c r="I158" s="80"/>
      <c r="J158" s="81"/>
    </row>
    <row r="159" spans="1:10" ht="21.75">
      <c r="A159" s="79"/>
      <c r="B159" s="83"/>
      <c r="C159" s="120" t="s">
        <v>1129</v>
      </c>
      <c r="D159" s="92">
        <v>1</v>
      </c>
      <c r="E159" s="92" t="s">
        <v>203</v>
      </c>
      <c r="F159" s="94">
        <v>50000</v>
      </c>
      <c r="G159" s="122">
        <f t="shared" si="5"/>
        <v>50000</v>
      </c>
      <c r="H159" s="79"/>
      <c r="I159" s="80"/>
      <c r="J159" s="81"/>
    </row>
    <row r="160" spans="1:10" ht="21.75">
      <c r="A160" s="79"/>
      <c r="B160" s="83"/>
      <c r="C160" s="120" t="s">
        <v>1130</v>
      </c>
      <c r="D160" s="92">
        <v>2</v>
      </c>
      <c r="E160" s="92" t="s">
        <v>173</v>
      </c>
      <c r="F160" s="94">
        <v>10000</v>
      </c>
      <c r="G160" s="122">
        <f>F160*2</f>
        <v>20000</v>
      </c>
      <c r="H160" s="79"/>
      <c r="I160" s="80"/>
      <c r="J160" s="81"/>
    </row>
    <row r="161" spans="1:10" ht="21.75">
      <c r="A161" s="79"/>
      <c r="B161" s="83"/>
      <c r="C161" s="120" t="s">
        <v>1131</v>
      </c>
      <c r="D161" s="92">
        <v>3</v>
      </c>
      <c r="E161" s="92" t="s">
        <v>203</v>
      </c>
      <c r="F161" s="94">
        <v>10000</v>
      </c>
      <c r="G161" s="122">
        <f>F161*3</f>
        <v>30000</v>
      </c>
      <c r="H161" s="79"/>
      <c r="I161" s="83"/>
      <c r="J161" s="83"/>
    </row>
    <row r="162" spans="1:10" ht="21.75">
      <c r="A162" s="79"/>
      <c r="B162" s="83"/>
      <c r="C162" s="120" t="s">
        <v>1132</v>
      </c>
      <c r="D162" s="92">
        <v>4</v>
      </c>
      <c r="E162" s="92" t="s">
        <v>173</v>
      </c>
      <c r="F162" s="94">
        <v>20000</v>
      </c>
      <c r="G162" s="122">
        <f>F162*4</f>
        <v>80000</v>
      </c>
      <c r="H162" s="80"/>
      <c r="I162" s="83"/>
      <c r="J162" s="83"/>
    </row>
    <row r="163" spans="1:10" ht="21.75">
      <c r="A163" s="79"/>
      <c r="B163" s="83"/>
      <c r="C163" s="120" t="s">
        <v>1133</v>
      </c>
      <c r="D163" s="92">
        <v>3</v>
      </c>
      <c r="E163" s="92" t="s">
        <v>191</v>
      </c>
      <c r="F163" s="94">
        <v>3000</v>
      </c>
      <c r="G163" s="122">
        <f>F163*3</f>
        <v>9000</v>
      </c>
      <c r="H163" s="80"/>
      <c r="I163" s="83"/>
      <c r="J163" s="83"/>
    </row>
    <row r="164" spans="1:10" ht="21.75">
      <c r="A164" s="79"/>
      <c r="B164" s="83"/>
      <c r="C164" s="125" t="s">
        <v>1062</v>
      </c>
      <c r="D164" s="92">
        <v>1</v>
      </c>
      <c r="E164" s="92" t="s">
        <v>203</v>
      </c>
      <c r="F164" s="94">
        <v>30000</v>
      </c>
      <c r="G164" s="122">
        <f>F164</f>
        <v>30000</v>
      </c>
      <c r="H164" s="80"/>
      <c r="I164" s="83"/>
      <c r="J164" s="83"/>
    </row>
    <row r="165" spans="1:10" ht="21.75">
      <c r="A165" s="79"/>
      <c r="B165" s="83"/>
      <c r="C165" s="120" t="s">
        <v>1134</v>
      </c>
      <c r="D165" s="92">
        <v>1</v>
      </c>
      <c r="E165" s="92" t="s">
        <v>173</v>
      </c>
      <c r="F165" s="94">
        <v>10000</v>
      </c>
      <c r="G165" s="122">
        <f>F165</f>
        <v>10000</v>
      </c>
      <c r="H165" s="80"/>
      <c r="I165" s="83"/>
      <c r="J165" s="83"/>
    </row>
    <row r="166" spans="1:10" ht="21.75">
      <c r="A166" s="79"/>
      <c r="B166" s="83"/>
      <c r="C166" s="120" t="s">
        <v>1135</v>
      </c>
      <c r="D166" s="92">
        <v>1</v>
      </c>
      <c r="E166" s="92" t="s">
        <v>191</v>
      </c>
      <c r="F166" s="94">
        <v>10000</v>
      </c>
      <c r="G166" s="122">
        <f>F166</f>
        <v>10000</v>
      </c>
      <c r="H166" s="80"/>
      <c r="I166" s="83"/>
      <c r="J166" s="83"/>
    </row>
    <row r="167" spans="1:10" ht="21.75">
      <c r="A167" s="79"/>
      <c r="B167" s="83"/>
      <c r="C167" s="125" t="s">
        <v>1136</v>
      </c>
      <c r="D167" s="92">
        <v>1</v>
      </c>
      <c r="E167" s="92" t="s">
        <v>191</v>
      </c>
      <c r="F167" s="94">
        <v>2000</v>
      </c>
      <c r="G167" s="122">
        <f>F167</f>
        <v>2000</v>
      </c>
      <c r="H167" s="80"/>
      <c r="I167" s="83"/>
      <c r="J167" s="83"/>
    </row>
    <row r="168" spans="1:10" ht="21.75">
      <c r="A168" s="84"/>
      <c r="B168" s="98"/>
      <c r="C168" s="312"/>
      <c r="D168" s="95"/>
      <c r="E168" s="95"/>
      <c r="F168" s="97"/>
      <c r="G168" s="134"/>
      <c r="H168" s="86"/>
      <c r="I168" s="98"/>
      <c r="J168" s="98"/>
    </row>
    <row r="169" spans="1:10" ht="26.25">
      <c r="A169" s="290"/>
      <c r="B169" s="290"/>
      <c r="C169" s="290"/>
      <c r="D169" s="290"/>
      <c r="E169" s="290"/>
      <c r="F169" s="290"/>
      <c r="G169" s="290"/>
      <c r="H169" s="290"/>
      <c r="I169" s="290"/>
      <c r="J169" s="71" t="s">
        <v>953</v>
      </c>
    </row>
    <row r="170" spans="1:10" ht="21.75">
      <c r="A170" s="269" t="s">
        <v>969</v>
      </c>
      <c r="B170" s="269"/>
      <c r="C170" s="269"/>
      <c r="D170" s="269"/>
      <c r="E170" s="269"/>
      <c r="F170" s="269"/>
      <c r="G170" s="269"/>
      <c r="H170" s="269"/>
      <c r="I170" s="269"/>
      <c r="J170" s="269"/>
    </row>
    <row r="171" spans="1:10" ht="21.75">
      <c r="A171" s="263" t="s">
        <v>971</v>
      </c>
      <c r="B171" s="263"/>
      <c r="C171" s="263"/>
      <c r="D171" s="263"/>
      <c r="E171" s="263"/>
      <c r="F171" s="263"/>
      <c r="G171" s="263"/>
      <c r="H171" s="263"/>
      <c r="I171" s="263"/>
      <c r="J171" s="263"/>
    </row>
    <row r="172" spans="1:10" ht="65.25">
      <c r="A172" s="72" t="s">
        <v>674</v>
      </c>
      <c r="B172" s="72" t="s">
        <v>675</v>
      </c>
      <c r="C172" s="89" t="s">
        <v>164</v>
      </c>
      <c r="D172" s="90" t="s">
        <v>165</v>
      </c>
      <c r="E172" s="89" t="s">
        <v>166</v>
      </c>
      <c r="F172" s="105" t="s">
        <v>676</v>
      </c>
      <c r="G172" s="75" t="s">
        <v>169</v>
      </c>
      <c r="H172" s="73" t="s">
        <v>441</v>
      </c>
      <c r="I172" s="73" t="s">
        <v>442</v>
      </c>
      <c r="J172" s="72" t="s">
        <v>946</v>
      </c>
    </row>
    <row r="173" spans="1:10" ht="21.75">
      <c r="A173" s="102"/>
      <c r="B173" s="33"/>
      <c r="C173" s="59" t="s">
        <v>1137</v>
      </c>
      <c r="D173" s="14">
        <v>1</v>
      </c>
      <c r="E173" s="14" t="s">
        <v>191</v>
      </c>
      <c r="F173" s="60">
        <v>60000</v>
      </c>
      <c r="G173" s="39">
        <f>F173</f>
        <v>60000</v>
      </c>
      <c r="H173" s="103"/>
      <c r="I173" s="104"/>
      <c r="J173" s="104"/>
    </row>
    <row r="174" spans="1:10" ht="21.75">
      <c r="A174" s="79"/>
      <c r="B174" s="83"/>
      <c r="C174" s="141" t="s">
        <v>1138</v>
      </c>
      <c r="D174" s="92">
        <v>2</v>
      </c>
      <c r="E174" s="92" t="s">
        <v>173</v>
      </c>
      <c r="F174" s="94">
        <v>5000</v>
      </c>
      <c r="G174" s="122">
        <f>F174*2</f>
        <v>10000</v>
      </c>
      <c r="H174" s="80"/>
      <c r="I174" s="83"/>
      <c r="J174" s="83"/>
    </row>
    <row r="175" spans="1:10" ht="21.75">
      <c r="A175" s="79"/>
      <c r="B175" s="79"/>
      <c r="C175" s="141" t="s">
        <v>1139</v>
      </c>
      <c r="D175" s="92">
        <v>2</v>
      </c>
      <c r="E175" s="92" t="s">
        <v>173</v>
      </c>
      <c r="F175" s="94">
        <v>2000</v>
      </c>
      <c r="G175" s="122">
        <f>F175*2</f>
        <v>4000</v>
      </c>
      <c r="H175" s="80"/>
      <c r="I175" s="83"/>
      <c r="J175" s="83"/>
    </row>
    <row r="176" spans="1:10" ht="21.75">
      <c r="A176" s="79"/>
      <c r="B176" s="79"/>
      <c r="C176" s="141" t="s">
        <v>1140</v>
      </c>
      <c r="D176" s="92">
        <v>1</v>
      </c>
      <c r="E176" s="92" t="s">
        <v>191</v>
      </c>
      <c r="F176" s="94">
        <v>7000</v>
      </c>
      <c r="G176" s="122">
        <f>F176</f>
        <v>7000</v>
      </c>
      <c r="H176" s="80"/>
      <c r="I176" s="83"/>
      <c r="J176" s="83"/>
    </row>
    <row r="177" spans="1:10" ht="21.75">
      <c r="A177" s="79"/>
      <c r="B177" s="79"/>
      <c r="C177" s="83" t="s">
        <v>1141</v>
      </c>
      <c r="D177" s="92">
        <v>1</v>
      </c>
      <c r="E177" s="92" t="s">
        <v>173</v>
      </c>
      <c r="F177" s="94">
        <v>12000</v>
      </c>
      <c r="G177" s="122">
        <f>F177</f>
        <v>12000</v>
      </c>
      <c r="H177" s="80"/>
      <c r="I177" s="83"/>
      <c r="J177" s="83"/>
    </row>
    <row r="178" spans="1:10" ht="21.75">
      <c r="A178" s="79"/>
      <c r="B178" s="79"/>
      <c r="C178" s="83" t="s">
        <v>1142</v>
      </c>
      <c r="D178" s="92">
        <v>1</v>
      </c>
      <c r="E178" s="92" t="s">
        <v>60</v>
      </c>
      <c r="F178" s="94">
        <v>10000</v>
      </c>
      <c r="G178" s="122">
        <f>F178</f>
        <v>10000</v>
      </c>
      <c r="H178" s="80"/>
      <c r="I178" s="83"/>
      <c r="J178" s="83"/>
    </row>
    <row r="179" spans="1:10" ht="21.75">
      <c r="A179" s="79"/>
      <c r="B179" s="79"/>
      <c r="C179" s="83" t="s">
        <v>1143</v>
      </c>
      <c r="D179" s="92">
        <v>1</v>
      </c>
      <c r="E179" s="92" t="s">
        <v>173</v>
      </c>
      <c r="F179" s="94">
        <v>5000</v>
      </c>
      <c r="G179" s="122">
        <f>F179</f>
        <v>5000</v>
      </c>
      <c r="H179" s="80"/>
      <c r="I179" s="83"/>
      <c r="J179" s="83"/>
    </row>
    <row r="180" spans="1:10" ht="21.75">
      <c r="A180" s="79"/>
      <c r="B180" s="79"/>
      <c r="C180" s="80"/>
      <c r="D180" s="92"/>
      <c r="E180" s="92"/>
      <c r="F180" s="93"/>
      <c r="G180" s="94"/>
      <c r="H180" s="80"/>
      <c r="I180" s="83"/>
      <c r="J180" s="83"/>
    </row>
    <row r="181" spans="1:10" ht="21.75">
      <c r="A181" s="79"/>
      <c r="B181" s="79"/>
      <c r="C181" s="80"/>
      <c r="D181" s="92"/>
      <c r="E181" s="92"/>
      <c r="F181" s="93"/>
      <c r="G181" s="94"/>
      <c r="H181" s="80"/>
      <c r="I181" s="83"/>
      <c r="J181" s="83"/>
    </row>
    <row r="182" spans="1:10" ht="21.75">
      <c r="A182" s="79"/>
      <c r="B182" s="79"/>
      <c r="C182" s="80"/>
      <c r="D182" s="92"/>
      <c r="E182" s="92"/>
      <c r="F182" s="93"/>
      <c r="G182" s="94"/>
      <c r="H182" s="80"/>
      <c r="I182" s="83"/>
      <c r="J182" s="83"/>
    </row>
    <row r="183" spans="1:10" ht="21.75">
      <c r="A183" s="79"/>
      <c r="B183" s="79"/>
      <c r="C183" s="80"/>
      <c r="D183" s="92"/>
      <c r="E183" s="92"/>
      <c r="F183" s="93"/>
      <c r="G183" s="94"/>
      <c r="H183" s="80"/>
      <c r="I183" s="83"/>
      <c r="J183" s="83"/>
    </row>
    <row r="184" spans="1:10" ht="21.75">
      <c r="A184" s="79"/>
      <c r="B184" s="79"/>
      <c r="C184" s="80"/>
      <c r="D184" s="92"/>
      <c r="E184" s="92"/>
      <c r="F184" s="93"/>
      <c r="G184" s="94"/>
      <c r="H184" s="80"/>
      <c r="I184" s="83"/>
      <c r="J184" s="83"/>
    </row>
    <row r="185" spans="1:10" ht="21.75">
      <c r="A185" s="79"/>
      <c r="B185" s="79"/>
      <c r="C185" s="80"/>
      <c r="D185" s="92"/>
      <c r="E185" s="92"/>
      <c r="F185" s="93"/>
      <c r="G185" s="94"/>
      <c r="H185" s="80"/>
      <c r="I185" s="83"/>
      <c r="J185" s="83"/>
    </row>
    <row r="186" spans="1:10" ht="21.75">
      <c r="A186" s="79"/>
      <c r="B186" s="79"/>
      <c r="C186" s="80"/>
      <c r="D186" s="92"/>
      <c r="E186" s="92"/>
      <c r="F186" s="93"/>
      <c r="G186" s="94"/>
      <c r="H186" s="80"/>
      <c r="I186" s="83"/>
      <c r="J186" s="83"/>
    </row>
    <row r="187" spans="1:10" ht="21.75">
      <c r="A187" s="79"/>
      <c r="B187" s="79"/>
      <c r="C187" s="80"/>
      <c r="D187" s="92"/>
      <c r="E187" s="92"/>
      <c r="F187" s="93"/>
      <c r="G187" s="94"/>
      <c r="H187" s="80"/>
      <c r="I187" s="83"/>
      <c r="J187" s="83"/>
    </row>
    <row r="188" spans="1:10" ht="21.75">
      <c r="A188" s="79"/>
      <c r="B188" s="79"/>
      <c r="C188" s="80"/>
      <c r="D188" s="92"/>
      <c r="E188" s="92"/>
      <c r="F188" s="93"/>
      <c r="G188" s="94"/>
      <c r="H188" s="80"/>
      <c r="I188" s="83"/>
      <c r="J188" s="83"/>
    </row>
    <row r="189" spans="1:10" ht="21.75">
      <c r="A189" s="84"/>
      <c r="B189" s="84"/>
      <c r="C189" s="86"/>
      <c r="D189" s="95"/>
      <c r="E189" s="95"/>
      <c r="F189" s="96"/>
      <c r="G189" s="97"/>
      <c r="H189" s="86"/>
      <c r="I189" s="98"/>
      <c r="J189" s="98"/>
    </row>
    <row r="190" spans="1:10" ht="26.25">
      <c r="A190" s="290" t="s">
        <v>672</v>
      </c>
      <c r="B190" s="290"/>
      <c r="C190" s="290"/>
      <c r="D190" s="290"/>
      <c r="E190" s="290"/>
      <c r="F190" s="290"/>
      <c r="G190" s="290"/>
      <c r="H190" s="290"/>
      <c r="I190" s="290"/>
      <c r="J190" s="71" t="s">
        <v>954</v>
      </c>
    </row>
    <row r="191" spans="1:10" ht="21.75">
      <c r="A191" s="269" t="s">
        <v>969</v>
      </c>
      <c r="B191" s="269"/>
      <c r="C191" s="269"/>
      <c r="D191" s="269"/>
      <c r="E191" s="269"/>
      <c r="F191" s="269"/>
      <c r="G191" s="269"/>
      <c r="H191" s="269"/>
      <c r="I191" s="269"/>
      <c r="J191" s="269"/>
    </row>
    <row r="192" spans="1:10" ht="21.75">
      <c r="A192" s="263" t="s">
        <v>973</v>
      </c>
      <c r="B192" s="263"/>
      <c r="C192" s="263"/>
      <c r="D192" s="263"/>
      <c r="E192" s="263"/>
      <c r="F192" s="263"/>
      <c r="G192" s="263"/>
      <c r="H192" s="263"/>
      <c r="I192" s="263"/>
      <c r="J192" s="263"/>
    </row>
    <row r="193" spans="1:10" ht="65.25">
      <c r="A193" s="72" t="s">
        <v>674</v>
      </c>
      <c r="B193" s="72" t="s">
        <v>675</v>
      </c>
      <c r="C193" s="73" t="s">
        <v>164</v>
      </c>
      <c r="D193" s="72" t="s">
        <v>165</v>
      </c>
      <c r="E193" s="73" t="s">
        <v>166</v>
      </c>
      <c r="F193" s="74" t="s">
        <v>676</v>
      </c>
      <c r="G193" s="75" t="s">
        <v>169</v>
      </c>
      <c r="H193" s="73" t="s">
        <v>441</v>
      </c>
      <c r="I193" s="73" t="s">
        <v>442</v>
      </c>
      <c r="J193" s="72" t="s">
        <v>677</v>
      </c>
    </row>
    <row r="194" spans="1:10" ht="21.75">
      <c r="A194" s="90">
        <v>1</v>
      </c>
      <c r="B194" s="14" t="s">
        <v>974</v>
      </c>
      <c r="C194" s="37" t="s">
        <v>213</v>
      </c>
      <c r="D194" s="14">
        <v>1</v>
      </c>
      <c r="E194" s="14" t="s">
        <v>173</v>
      </c>
      <c r="F194" s="33"/>
      <c r="G194" s="142">
        <f>SUM(G195:G217)</f>
        <v>445000</v>
      </c>
      <c r="H194" s="33" t="s">
        <v>492</v>
      </c>
      <c r="I194" s="33" t="s">
        <v>493</v>
      </c>
      <c r="J194" s="14">
        <v>3</v>
      </c>
    </row>
    <row r="195" spans="1:10" ht="21.75">
      <c r="A195" s="127"/>
      <c r="B195" s="83"/>
      <c r="C195" s="120" t="s">
        <v>1144</v>
      </c>
      <c r="D195" s="92">
        <v>1</v>
      </c>
      <c r="E195" s="92" t="s">
        <v>191</v>
      </c>
      <c r="F195" s="94">
        <v>20000</v>
      </c>
      <c r="G195" s="94">
        <f>F195</f>
        <v>20000</v>
      </c>
      <c r="H195" s="128"/>
      <c r="I195" s="128"/>
      <c r="J195" s="127"/>
    </row>
    <row r="196" spans="1:10" ht="21.75">
      <c r="A196" s="127"/>
      <c r="B196" s="83"/>
      <c r="C196" s="120" t="s">
        <v>1145</v>
      </c>
      <c r="D196" s="92">
        <v>1</v>
      </c>
      <c r="E196" s="92" t="s">
        <v>191</v>
      </c>
      <c r="F196" s="94">
        <v>20000</v>
      </c>
      <c r="G196" s="94">
        <f>F196</f>
        <v>20000</v>
      </c>
      <c r="H196" s="128"/>
      <c r="I196" s="128"/>
      <c r="J196" s="127"/>
    </row>
    <row r="197" spans="1:10" ht="21.75">
      <c r="A197" s="127"/>
      <c r="B197" s="83"/>
      <c r="C197" s="125" t="s">
        <v>1146</v>
      </c>
      <c r="D197" s="92">
        <v>1</v>
      </c>
      <c r="E197" s="92" t="s">
        <v>191</v>
      </c>
      <c r="F197" s="94">
        <v>50000</v>
      </c>
      <c r="G197" s="94">
        <f>F197</f>
        <v>50000</v>
      </c>
      <c r="H197" s="128"/>
      <c r="I197" s="128"/>
      <c r="J197" s="127"/>
    </row>
    <row r="198" spans="1:10" ht="21.75">
      <c r="A198" s="79"/>
      <c r="B198" s="83"/>
      <c r="C198" s="120" t="s">
        <v>1147</v>
      </c>
      <c r="D198" s="92">
        <v>2</v>
      </c>
      <c r="E198" s="92" t="s">
        <v>173</v>
      </c>
      <c r="F198" s="94">
        <v>10000</v>
      </c>
      <c r="G198" s="94">
        <f>F198*2</f>
        <v>20000</v>
      </c>
      <c r="H198" s="83"/>
      <c r="I198" s="83"/>
      <c r="J198" s="92"/>
    </row>
    <row r="199" spans="1:10" ht="21.75">
      <c r="A199" s="79"/>
      <c r="B199" s="83"/>
      <c r="C199" s="120" t="s">
        <v>1148</v>
      </c>
      <c r="D199" s="92">
        <v>3</v>
      </c>
      <c r="E199" s="92" t="s">
        <v>173</v>
      </c>
      <c r="F199" s="94">
        <v>1000</v>
      </c>
      <c r="G199" s="94">
        <f>F199*3</f>
        <v>3000</v>
      </c>
      <c r="H199" s="83"/>
      <c r="I199" s="83"/>
      <c r="J199" s="92"/>
    </row>
    <row r="200" spans="1:10" ht="21.75">
      <c r="A200" s="79"/>
      <c r="B200" s="83"/>
      <c r="C200" s="125" t="s">
        <v>1149</v>
      </c>
      <c r="D200" s="92">
        <v>1</v>
      </c>
      <c r="E200" s="92" t="s">
        <v>203</v>
      </c>
      <c r="F200" s="94">
        <v>30000</v>
      </c>
      <c r="G200" s="94">
        <f>F200</f>
        <v>30000</v>
      </c>
      <c r="H200" s="83"/>
      <c r="I200" s="83"/>
      <c r="J200" s="92"/>
    </row>
    <row r="201" spans="1:10" ht="21.75">
      <c r="A201" s="79"/>
      <c r="B201" s="83"/>
      <c r="C201" s="120" t="s">
        <v>1063</v>
      </c>
      <c r="D201" s="92">
        <v>2</v>
      </c>
      <c r="E201" s="92" t="s">
        <v>203</v>
      </c>
      <c r="F201" s="94">
        <v>3000</v>
      </c>
      <c r="G201" s="94">
        <f>F201*2</f>
        <v>6000</v>
      </c>
      <c r="H201" s="83"/>
      <c r="I201" s="83"/>
      <c r="J201" s="92"/>
    </row>
    <row r="202" spans="1:10" ht="21.75">
      <c r="A202" s="102"/>
      <c r="B202" s="104"/>
      <c r="C202" s="135" t="s">
        <v>941</v>
      </c>
      <c r="D202" s="109">
        <v>4</v>
      </c>
      <c r="E202" s="109" t="s">
        <v>173</v>
      </c>
      <c r="F202" s="108">
        <v>30000</v>
      </c>
      <c r="G202" s="108">
        <f>F202*4</f>
        <v>120000</v>
      </c>
      <c r="H202" s="104"/>
      <c r="I202" s="104"/>
      <c r="J202" s="109"/>
    </row>
    <row r="203" spans="1:10" ht="21.75">
      <c r="A203" s="76"/>
      <c r="B203" s="91"/>
      <c r="C203" s="130" t="s">
        <v>942</v>
      </c>
      <c r="D203" s="131"/>
      <c r="E203" s="131"/>
      <c r="F203" s="132"/>
      <c r="G203" s="132"/>
      <c r="H203" s="91"/>
      <c r="I203" s="91"/>
      <c r="J203" s="131"/>
    </row>
    <row r="204" spans="1:10" ht="21.75">
      <c r="A204" s="79"/>
      <c r="B204" s="83"/>
      <c r="C204" s="125" t="s">
        <v>1150</v>
      </c>
      <c r="D204" s="92">
        <v>1</v>
      </c>
      <c r="E204" s="92" t="s">
        <v>191</v>
      </c>
      <c r="F204" s="94">
        <v>9000</v>
      </c>
      <c r="G204" s="94">
        <f>F204</f>
        <v>9000</v>
      </c>
      <c r="H204" s="83"/>
      <c r="I204" s="83"/>
      <c r="J204" s="92"/>
    </row>
    <row r="205" spans="1:10" ht="21.75">
      <c r="A205" s="79"/>
      <c r="B205" s="83"/>
      <c r="C205" s="120" t="s">
        <v>1151</v>
      </c>
      <c r="D205" s="92">
        <v>1</v>
      </c>
      <c r="E205" s="92" t="s">
        <v>191</v>
      </c>
      <c r="F205" s="94">
        <v>30000</v>
      </c>
      <c r="G205" s="94">
        <f aca="true" t="shared" si="6" ref="G205:G220">F205</f>
        <v>30000</v>
      </c>
      <c r="H205" s="79"/>
      <c r="I205" s="80"/>
      <c r="J205" s="81"/>
    </row>
    <row r="206" spans="1:10" ht="21.75">
      <c r="A206" s="79"/>
      <c r="B206" s="83"/>
      <c r="C206" s="120" t="s">
        <v>1152</v>
      </c>
      <c r="D206" s="92">
        <v>2</v>
      </c>
      <c r="E206" s="92" t="s">
        <v>173</v>
      </c>
      <c r="F206" s="94">
        <v>5000</v>
      </c>
      <c r="G206" s="94">
        <f>F206*2</f>
        <v>10000</v>
      </c>
      <c r="H206" s="79"/>
      <c r="I206" s="80"/>
      <c r="J206" s="81"/>
    </row>
    <row r="207" spans="1:10" ht="21.75">
      <c r="A207" s="79"/>
      <c r="B207" s="83"/>
      <c r="C207" s="120" t="s">
        <v>1153</v>
      </c>
      <c r="D207" s="92">
        <v>2</v>
      </c>
      <c r="E207" s="92" t="s">
        <v>173</v>
      </c>
      <c r="F207" s="94">
        <v>2500</v>
      </c>
      <c r="G207" s="94">
        <f>F207*2</f>
        <v>5000</v>
      </c>
      <c r="H207" s="79"/>
      <c r="I207" s="80"/>
      <c r="J207" s="81"/>
    </row>
    <row r="208" spans="1:10" ht="21.75">
      <c r="A208" s="79"/>
      <c r="B208" s="83"/>
      <c r="C208" s="120" t="s">
        <v>1154</v>
      </c>
      <c r="D208" s="92">
        <v>1</v>
      </c>
      <c r="E208" s="92" t="s">
        <v>191</v>
      </c>
      <c r="F208" s="94">
        <v>35000</v>
      </c>
      <c r="G208" s="94">
        <f t="shared" si="6"/>
        <v>35000</v>
      </c>
      <c r="H208" s="79"/>
      <c r="I208" s="80"/>
      <c r="J208" s="81"/>
    </row>
    <row r="209" spans="1:10" ht="21.75">
      <c r="A209" s="79"/>
      <c r="B209" s="83"/>
      <c r="C209" s="120" t="s">
        <v>1155</v>
      </c>
      <c r="D209" s="92">
        <v>1</v>
      </c>
      <c r="E209" s="92" t="s">
        <v>224</v>
      </c>
      <c r="F209" s="94">
        <v>30000</v>
      </c>
      <c r="G209" s="94">
        <f t="shared" si="6"/>
        <v>30000</v>
      </c>
      <c r="H209" s="79"/>
      <c r="I209" s="80"/>
      <c r="J209" s="81"/>
    </row>
    <row r="210" spans="1:10" ht="21.75">
      <c r="A210" s="84"/>
      <c r="B210" s="98"/>
      <c r="C210" s="133" t="s">
        <v>1156</v>
      </c>
      <c r="D210" s="95">
        <v>1</v>
      </c>
      <c r="E210" s="95" t="s">
        <v>191</v>
      </c>
      <c r="F210" s="97">
        <v>30000</v>
      </c>
      <c r="G210" s="97">
        <f t="shared" si="6"/>
        <v>30000</v>
      </c>
      <c r="H210" s="98"/>
      <c r="I210" s="98"/>
      <c r="J210" s="98"/>
    </row>
    <row r="211" spans="1:10" ht="26.25">
      <c r="A211" s="290"/>
      <c r="B211" s="290"/>
      <c r="C211" s="290"/>
      <c r="D211" s="290"/>
      <c r="E211" s="290"/>
      <c r="F211" s="290"/>
      <c r="G211" s="290"/>
      <c r="H211" s="290"/>
      <c r="I211" s="290"/>
      <c r="J211" s="71" t="s">
        <v>975</v>
      </c>
    </row>
    <row r="212" spans="1:10" ht="21.75">
      <c r="A212" s="269" t="s">
        <v>969</v>
      </c>
      <c r="B212" s="269"/>
      <c r="C212" s="269"/>
      <c r="D212" s="269"/>
      <c r="E212" s="269"/>
      <c r="F212" s="269"/>
      <c r="G212" s="269"/>
      <c r="H212" s="269"/>
      <c r="I212" s="269"/>
      <c r="J212" s="269"/>
    </row>
    <row r="213" spans="1:10" ht="21.75">
      <c r="A213" s="263" t="s">
        <v>973</v>
      </c>
      <c r="B213" s="263"/>
      <c r="C213" s="263"/>
      <c r="D213" s="263"/>
      <c r="E213" s="263"/>
      <c r="F213" s="263"/>
      <c r="G213" s="263"/>
      <c r="H213" s="263"/>
      <c r="I213" s="263"/>
      <c r="J213" s="263"/>
    </row>
    <row r="214" spans="1:10" ht="65.25">
      <c r="A214" s="143" t="s">
        <v>674</v>
      </c>
      <c r="B214" s="143" t="s">
        <v>675</v>
      </c>
      <c r="C214" s="114" t="s">
        <v>164</v>
      </c>
      <c r="D214" s="143" t="s">
        <v>165</v>
      </c>
      <c r="E214" s="114" t="s">
        <v>166</v>
      </c>
      <c r="F214" s="144" t="s">
        <v>676</v>
      </c>
      <c r="G214" s="75" t="s">
        <v>169</v>
      </c>
      <c r="H214" s="114" t="s">
        <v>441</v>
      </c>
      <c r="I214" s="114" t="s">
        <v>442</v>
      </c>
      <c r="J214" s="143" t="s">
        <v>677</v>
      </c>
    </row>
    <row r="215" spans="1:10" ht="21.75">
      <c r="A215" s="102"/>
      <c r="B215" s="33"/>
      <c r="C215" s="37" t="s">
        <v>1157</v>
      </c>
      <c r="D215" s="14">
        <v>1</v>
      </c>
      <c r="E215" s="14" t="s">
        <v>173</v>
      </c>
      <c r="F215" s="60">
        <v>12000</v>
      </c>
      <c r="G215" s="60">
        <f t="shared" si="6"/>
        <v>12000</v>
      </c>
      <c r="H215" s="103"/>
      <c r="I215" s="103"/>
      <c r="J215" s="103"/>
    </row>
    <row r="216" spans="1:10" ht="21.75">
      <c r="A216" s="79"/>
      <c r="B216" s="83"/>
      <c r="C216" s="83" t="s">
        <v>1158</v>
      </c>
      <c r="D216" s="92">
        <v>1</v>
      </c>
      <c r="E216" s="92" t="s">
        <v>60</v>
      </c>
      <c r="F216" s="94">
        <v>10000</v>
      </c>
      <c r="G216" s="94">
        <f t="shared" si="6"/>
        <v>10000</v>
      </c>
      <c r="H216" s="80"/>
      <c r="I216" s="80"/>
      <c r="J216" s="80"/>
    </row>
    <row r="217" spans="1:10" ht="21.75">
      <c r="A217" s="79"/>
      <c r="B217" s="83"/>
      <c r="C217" s="83" t="s">
        <v>1159</v>
      </c>
      <c r="D217" s="92">
        <v>1</v>
      </c>
      <c r="E217" s="92" t="s">
        <v>191</v>
      </c>
      <c r="F217" s="94">
        <v>5000</v>
      </c>
      <c r="G217" s="94">
        <f t="shared" si="6"/>
        <v>5000</v>
      </c>
      <c r="H217" s="80"/>
      <c r="I217" s="80"/>
      <c r="J217" s="80"/>
    </row>
    <row r="218" spans="1:10" ht="21.75">
      <c r="A218" s="79"/>
      <c r="B218" s="83"/>
      <c r="C218" s="83"/>
      <c r="D218" s="92"/>
      <c r="E218" s="92"/>
      <c r="F218" s="94"/>
      <c r="G218" s="94"/>
      <c r="H218" s="80"/>
      <c r="I218" s="80"/>
      <c r="J218" s="80"/>
    </row>
    <row r="219" spans="1:10" ht="21.75">
      <c r="A219" s="79">
        <v>2</v>
      </c>
      <c r="B219" s="92" t="s">
        <v>667</v>
      </c>
      <c r="C219" s="83" t="s">
        <v>127</v>
      </c>
      <c r="D219" s="92">
        <v>1</v>
      </c>
      <c r="E219" s="92" t="s">
        <v>191</v>
      </c>
      <c r="F219" s="94">
        <v>80000</v>
      </c>
      <c r="G219" s="94">
        <f t="shared" si="6"/>
        <v>80000</v>
      </c>
      <c r="H219" s="80"/>
      <c r="I219" s="80"/>
      <c r="J219" s="80"/>
    </row>
    <row r="220" spans="1:10" ht="21.75">
      <c r="A220" s="79">
        <v>3</v>
      </c>
      <c r="B220" s="92" t="s">
        <v>668</v>
      </c>
      <c r="C220" s="83" t="s">
        <v>122</v>
      </c>
      <c r="D220" s="92">
        <v>1</v>
      </c>
      <c r="E220" s="92" t="s">
        <v>191</v>
      </c>
      <c r="F220" s="94">
        <v>60000</v>
      </c>
      <c r="G220" s="94">
        <f t="shared" si="6"/>
        <v>60000</v>
      </c>
      <c r="H220" s="80"/>
      <c r="I220" s="80"/>
      <c r="J220" s="80"/>
    </row>
    <row r="221" spans="1:10" ht="21.75">
      <c r="A221" s="79"/>
      <c r="B221" s="92"/>
      <c r="C221" s="83"/>
      <c r="D221" s="92"/>
      <c r="E221" s="92"/>
      <c r="F221" s="94"/>
      <c r="G221" s="94"/>
      <c r="H221" s="80"/>
      <c r="I221" s="80"/>
      <c r="J221" s="80"/>
    </row>
    <row r="222" spans="1:10" ht="21.75">
      <c r="A222" s="79"/>
      <c r="B222" s="92"/>
      <c r="C222" s="83"/>
      <c r="D222" s="92"/>
      <c r="E222" s="92"/>
      <c r="F222" s="94"/>
      <c r="G222" s="94"/>
      <c r="H222" s="80"/>
      <c r="I222" s="80"/>
      <c r="J222" s="80"/>
    </row>
    <row r="223" spans="1:10" ht="21.75">
      <c r="A223" s="79"/>
      <c r="B223" s="92"/>
      <c r="C223" s="83"/>
      <c r="D223" s="92"/>
      <c r="E223" s="92"/>
      <c r="F223" s="94"/>
      <c r="G223" s="94"/>
      <c r="H223" s="80"/>
      <c r="I223" s="80"/>
      <c r="J223" s="80"/>
    </row>
    <row r="224" spans="1:10" ht="21.75">
      <c r="A224" s="79"/>
      <c r="B224" s="92"/>
      <c r="C224" s="83"/>
      <c r="D224" s="92"/>
      <c r="E224" s="92"/>
      <c r="F224" s="94"/>
      <c r="G224" s="94"/>
      <c r="H224" s="80"/>
      <c r="I224" s="80"/>
      <c r="J224" s="80"/>
    </row>
    <row r="225" spans="1:10" ht="21.75">
      <c r="A225" s="79"/>
      <c r="B225" s="92"/>
      <c r="C225" s="83"/>
      <c r="D225" s="92"/>
      <c r="E225" s="92"/>
      <c r="F225" s="94"/>
      <c r="G225" s="94"/>
      <c r="H225" s="80"/>
      <c r="I225" s="80"/>
      <c r="J225" s="80"/>
    </row>
    <row r="226" spans="1:10" ht="21.75">
      <c r="A226" s="79"/>
      <c r="B226" s="92"/>
      <c r="C226" s="83"/>
      <c r="D226" s="92"/>
      <c r="E226" s="92"/>
      <c r="F226" s="94"/>
      <c r="G226" s="94"/>
      <c r="H226" s="80"/>
      <c r="I226" s="80"/>
      <c r="J226" s="80"/>
    </row>
    <row r="227" spans="1:10" ht="21.75">
      <c r="A227" s="79"/>
      <c r="B227" s="92"/>
      <c r="C227" s="83"/>
      <c r="D227" s="92"/>
      <c r="E227" s="92"/>
      <c r="F227" s="94"/>
      <c r="G227" s="94"/>
      <c r="H227" s="80"/>
      <c r="I227" s="80"/>
      <c r="J227" s="80"/>
    </row>
    <row r="228" spans="1:10" ht="21.75">
      <c r="A228" s="79"/>
      <c r="B228" s="92"/>
      <c r="C228" s="83"/>
      <c r="D228" s="92"/>
      <c r="E228" s="92"/>
      <c r="F228" s="94"/>
      <c r="G228" s="94"/>
      <c r="H228" s="80"/>
      <c r="I228" s="80"/>
      <c r="J228" s="80"/>
    </row>
    <row r="229" spans="1:10" ht="21.75">
      <c r="A229" s="79"/>
      <c r="B229" s="92"/>
      <c r="C229" s="83"/>
      <c r="D229" s="92"/>
      <c r="E229" s="92"/>
      <c r="F229" s="94"/>
      <c r="G229" s="94"/>
      <c r="H229" s="80"/>
      <c r="I229" s="80"/>
      <c r="J229" s="80"/>
    </row>
    <row r="230" spans="1:10" ht="21.75">
      <c r="A230" s="79"/>
      <c r="B230" s="83"/>
      <c r="C230" s="83"/>
      <c r="D230" s="92"/>
      <c r="E230" s="92"/>
      <c r="F230" s="121"/>
      <c r="G230" s="122"/>
      <c r="H230" s="80"/>
      <c r="I230" s="80"/>
      <c r="J230" s="80"/>
    </row>
    <row r="231" spans="1:10" ht="21.75">
      <c r="A231" s="84"/>
      <c r="B231" s="95"/>
      <c r="C231" s="98"/>
      <c r="D231" s="95"/>
      <c r="E231" s="95"/>
      <c r="F231" s="145"/>
      <c r="G231" s="134"/>
      <c r="H231" s="86"/>
      <c r="I231" s="86"/>
      <c r="J231" s="86"/>
    </row>
    <row r="232" spans="1:10" ht="26.25">
      <c r="A232" s="290" t="s">
        <v>672</v>
      </c>
      <c r="B232" s="290"/>
      <c r="C232" s="290"/>
      <c r="D232" s="290"/>
      <c r="E232" s="290"/>
      <c r="F232" s="290"/>
      <c r="G232" s="290"/>
      <c r="H232" s="290"/>
      <c r="I232" s="290"/>
      <c r="J232" s="71" t="s">
        <v>977</v>
      </c>
    </row>
    <row r="233" spans="1:10" ht="21.75">
      <c r="A233" s="269" t="s">
        <v>969</v>
      </c>
      <c r="B233" s="269"/>
      <c r="C233" s="269"/>
      <c r="D233" s="269"/>
      <c r="E233" s="269"/>
      <c r="F233" s="269"/>
      <c r="G233" s="269"/>
      <c r="H233" s="269"/>
      <c r="I233" s="269"/>
      <c r="J233" s="269"/>
    </row>
    <row r="234" spans="1:10" ht="21.75">
      <c r="A234" s="263" t="s">
        <v>976</v>
      </c>
      <c r="B234" s="263"/>
      <c r="C234" s="263"/>
      <c r="D234" s="263"/>
      <c r="E234" s="263"/>
      <c r="F234" s="263"/>
      <c r="G234" s="263"/>
      <c r="H234" s="263"/>
      <c r="I234" s="263"/>
      <c r="J234" s="263"/>
    </row>
    <row r="235" spans="1:10" ht="65.25">
      <c r="A235" s="72" t="s">
        <v>674</v>
      </c>
      <c r="B235" s="72" t="s">
        <v>675</v>
      </c>
      <c r="C235" s="73" t="s">
        <v>164</v>
      </c>
      <c r="D235" s="72" t="s">
        <v>165</v>
      </c>
      <c r="E235" s="73" t="s">
        <v>166</v>
      </c>
      <c r="F235" s="74" t="s">
        <v>676</v>
      </c>
      <c r="G235" s="75" t="s">
        <v>169</v>
      </c>
      <c r="H235" s="73" t="s">
        <v>441</v>
      </c>
      <c r="I235" s="73" t="s">
        <v>442</v>
      </c>
      <c r="J235" s="72" t="s">
        <v>677</v>
      </c>
    </row>
    <row r="236" spans="1:10" ht="21.75">
      <c r="A236" s="90">
        <v>1</v>
      </c>
      <c r="B236" s="14" t="s">
        <v>984</v>
      </c>
      <c r="C236" s="37" t="s">
        <v>398</v>
      </c>
      <c r="D236" s="14">
        <v>1</v>
      </c>
      <c r="E236" s="14" t="s">
        <v>173</v>
      </c>
      <c r="F236" s="33"/>
      <c r="G236" s="142">
        <f>SUM(G237:G250)</f>
        <v>767000</v>
      </c>
      <c r="H236" s="33" t="s">
        <v>469</v>
      </c>
      <c r="I236" s="33" t="s">
        <v>470</v>
      </c>
      <c r="J236" s="14">
        <v>4</v>
      </c>
    </row>
    <row r="237" spans="1:10" ht="21.75">
      <c r="A237" s="127"/>
      <c r="B237" s="83"/>
      <c r="C237" s="120" t="s">
        <v>1161</v>
      </c>
      <c r="D237" s="92">
        <v>1</v>
      </c>
      <c r="E237" s="92" t="s">
        <v>173</v>
      </c>
      <c r="F237" s="94">
        <v>60000</v>
      </c>
      <c r="G237" s="94">
        <f>F237</f>
        <v>60000</v>
      </c>
      <c r="H237" s="83" t="s">
        <v>480</v>
      </c>
      <c r="I237" s="83" t="s">
        <v>481</v>
      </c>
      <c r="J237" s="92">
        <v>5</v>
      </c>
    </row>
    <row r="238" spans="1:10" ht="21.75">
      <c r="A238" s="127"/>
      <c r="B238" s="83"/>
      <c r="C238" s="125" t="s">
        <v>1162</v>
      </c>
      <c r="D238" s="92">
        <v>1</v>
      </c>
      <c r="E238" s="92" t="s">
        <v>173</v>
      </c>
      <c r="F238" s="94">
        <v>50000</v>
      </c>
      <c r="G238" s="146">
        <f>F238*D238</f>
        <v>50000</v>
      </c>
      <c r="H238" s="83" t="s">
        <v>548</v>
      </c>
      <c r="I238" s="83" t="s">
        <v>482</v>
      </c>
      <c r="J238" s="92">
        <v>5</v>
      </c>
    </row>
    <row r="239" spans="1:10" ht="21.75">
      <c r="A239" s="127"/>
      <c r="B239" s="83"/>
      <c r="C239" s="120" t="s">
        <v>1163</v>
      </c>
      <c r="D239" s="92">
        <v>1</v>
      </c>
      <c r="E239" s="92" t="s">
        <v>191</v>
      </c>
      <c r="F239" s="94">
        <v>50000</v>
      </c>
      <c r="G239" s="94">
        <f>F239</f>
        <v>50000</v>
      </c>
      <c r="H239" s="83" t="s">
        <v>483</v>
      </c>
      <c r="I239" s="83" t="s">
        <v>484</v>
      </c>
      <c r="J239" s="92">
        <v>5</v>
      </c>
    </row>
    <row r="240" spans="1:10" ht="21.75">
      <c r="A240" s="79"/>
      <c r="B240" s="83"/>
      <c r="C240" s="120" t="s">
        <v>1164</v>
      </c>
      <c r="D240" s="92">
        <v>2</v>
      </c>
      <c r="E240" s="92" t="s">
        <v>173</v>
      </c>
      <c r="F240" s="94">
        <v>50000</v>
      </c>
      <c r="G240" s="94">
        <f>F240*D240</f>
        <v>100000</v>
      </c>
      <c r="H240" s="83" t="s">
        <v>485</v>
      </c>
      <c r="I240" s="83" t="s">
        <v>486</v>
      </c>
      <c r="J240" s="92">
        <v>5</v>
      </c>
    </row>
    <row r="241" spans="1:10" ht="21.75">
      <c r="A241" s="79"/>
      <c r="B241" s="83"/>
      <c r="C241" s="120" t="s">
        <v>1165</v>
      </c>
      <c r="D241" s="92">
        <v>1</v>
      </c>
      <c r="E241" s="92" t="s">
        <v>173</v>
      </c>
      <c r="F241" s="94">
        <v>80000</v>
      </c>
      <c r="G241" s="94">
        <f>F241</f>
        <v>80000</v>
      </c>
      <c r="H241" s="83" t="s">
        <v>487</v>
      </c>
      <c r="I241" s="83" t="s">
        <v>488</v>
      </c>
      <c r="J241" s="92">
        <v>5</v>
      </c>
    </row>
    <row r="242" spans="1:10" ht="21.75">
      <c r="A242" s="79"/>
      <c r="B242" s="83"/>
      <c r="C242" s="120" t="s">
        <v>1166</v>
      </c>
      <c r="D242" s="92">
        <v>1</v>
      </c>
      <c r="E242" s="92" t="s">
        <v>173</v>
      </c>
      <c r="F242" s="94">
        <v>100000</v>
      </c>
      <c r="G242" s="94">
        <f>F242</f>
        <v>100000</v>
      </c>
      <c r="H242" s="83"/>
      <c r="I242" s="83"/>
      <c r="J242" s="92"/>
    </row>
    <row r="243" spans="1:10" ht="21.75">
      <c r="A243" s="102"/>
      <c r="B243" s="104"/>
      <c r="C243" s="140" t="s">
        <v>943</v>
      </c>
      <c r="D243" s="109">
        <v>4</v>
      </c>
      <c r="E243" s="109" t="s">
        <v>173</v>
      </c>
      <c r="F243" s="108">
        <v>30000</v>
      </c>
      <c r="G243" s="108">
        <f>F243*D243</f>
        <v>120000</v>
      </c>
      <c r="H243" s="104"/>
      <c r="I243" s="104"/>
      <c r="J243" s="109"/>
    </row>
    <row r="244" spans="1:10" ht="21.75">
      <c r="A244" s="76"/>
      <c r="B244" s="91"/>
      <c r="C244" s="249" t="s">
        <v>944</v>
      </c>
      <c r="D244" s="131"/>
      <c r="E244" s="131"/>
      <c r="F244" s="132"/>
      <c r="G244" s="132"/>
      <c r="H244" s="91"/>
      <c r="I244" s="91"/>
      <c r="J244" s="131"/>
    </row>
    <row r="245" spans="1:10" ht="21.75">
      <c r="A245" s="79"/>
      <c r="B245" s="83"/>
      <c r="C245" s="147" t="s">
        <v>1167</v>
      </c>
      <c r="D245" s="92">
        <v>2</v>
      </c>
      <c r="E245" s="92" t="s">
        <v>173</v>
      </c>
      <c r="F245" s="94">
        <v>2500</v>
      </c>
      <c r="G245" s="94">
        <f>F245*D245</f>
        <v>5000</v>
      </c>
      <c r="H245" s="83"/>
      <c r="I245" s="83"/>
      <c r="J245" s="92"/>
    </row>
    <row r="246" spans="1:10" ht="21.75">
      <c r="A246" s="79"/>
      <c r="B246" s="83"/>
      <c r="C246" s="147" t="s">
        <v>1168</v>
      </c>
      <c r="D246" s="92">
        <v>1</v>
      </c>
      <c r="E246" s="92" t="s">
        <v>191</v>
      </c>
      <c r="F246" s="94">
        <v>150000</v>
      </c>
      <c r="G246" s="94">
        <f>F246</f>
        <v>150000</v>
      </c>
      <c r="H246" s="83"/>
      <c r="I246" s="83"/>
      <c r="J246" s="92"/>
    </row>
    <row r="247" spans="1:10" ht="21.75">
      <c r="A247" s="79"/>
      <c r="B247" s="83"/>
      <c r="C247" s="147" t="s">
        <v>646</v>
      </c>
      <c r="D247" s="92">
        <v>1</v>
      </c>
      <c r="E247" s="92" t="s">
        <v>173</v>
      </c>
      <c r="F247" s="94">
        <v>25000</v>
      </c>
      <c r="G247" s="94">
        <f>F247</f>
        <v>25000</v>
      </c>
      <c r="H247" s="79"/>
      <c r="I247" s="80"/>
      <c r="J247" s="81"/>
    </row>
    <row r="248" spans="1:10" ht="21.75">
      <c r="A248" s="79"/>
      <c r="B248" s="83"/>
      <c r="C248" s="120" t="s">
        <v>1169</v>
      </c>
      <c r="D248" s="92">
        <v>1</v>
      </c>
      <c r="E248" s="92" t="s">
        <v>173</v>
      </c>
      <c r="F248" s="94">
        <v>12000</v>
      </c>
      <c r="G248" s="94">
        <f>F248</f>
        <v>12000</v>
      </c>
      <c r="H248" s="79"/>
      <c r="I248" s="80"/>
      <c r="J248" s="81"/>
    </row>
    <row r="249" spans="1:10" ht="21.75">
      <c r="A249" s="79"/>
      <c r="B249" s="83"/>
      <c r="C249" s="120" t="s">
        <v>1170</v>
      </c>
      <c r="D249" s="92">
        <v>1</v>
      </c>
      <c r="E249" s="92" t="s">
        <v>60</v>
      </c>
      <c r="F249" s="94">
        <v>10000</v>
      </c>
      <c r="G249" s="94">
        <f>F249</f>
        <v>10000</v>
      </c>
      <c r="H249" s="79"/>
      <c r="I249" s="80"/>
      <c r="J249" s="81"/>
    </row>
    <row r="250" spans="1:10" ht="21.75">
      <c r="A250" s="79"/>
      <c r="B250" s="83"/>
      <c r="C250" s="120" t="s">
        <v>1171</v>
      </c>
      <c r="D250" s="92">
        <v>1</v>
      </c>
      <c r="E250" s="92" t="s">
        <v>173</v>
      </c>
      <c r="F250" s="94">
        <v>5000</v>
      </c>
      <c r="G250" s="94">
        <f>F250</f>
        <v>5000</v>
      </c>
      <c r="H250" s="79"/>
      <c r="I250" s="80"/>
      <c r="J250" s="81"/>
    </row>
    <row r="251" spans="1:10" ht="21.75">
      <c r="A251" s="79"/>
      <c r="B251" s="83"/>
      <c r="C251" s="120"/>
      <c r="D251" s="92"/>
      <c r="E251" s="92"/>
      <c r="F251" s="94"/>
      <c r="G251" s="94"/>
      <c r="H251" s="79"/>
      <c r="I251" s="80"/>
      <c r="J251" s="81"/>
    </row>
    <row r="252" spans="1:10" ht="21.75">
      <c r="A252" s="84"/>
      <c r="B252" s="98"/>
      <c r="C252" s="133"/>
      <c r="D252" s="95"/>
      <c r="E252" s="95"/>
      <c r="F252" s="97"/>
      <c r="G252" s="97"/>
      <c r="H252" s="84"/>
      <c r="I252" s="86"/>
      <c r="J252" s="148"/>
    </row>
    <row r="253" spans="1:10" ht="26.25">
      <c r="A253" s="290" t="s">
        <v>672</v>
      </c>
      <c r="B253" s="290"/>
      <c r="C253" s="290"/>
      <c r="D253" s="290"/>
      <c r="E253" s="290"/>
      <c r="F253" s="290"/>
      <c r="G253" s="290"/>
      <c r="H253" s="290"/>
      <c r="I253" s="290"/>
      <c r="J253" s="71" t="s">
        <v>979</v>
      </c>
    </row>
    <row r="254" spans="1:10" ht="21.75">
      <c r="A254" s="269" t="s">
        <v>969</v>
      </c>
      <c r="B254" s="269"/>
      <c r="C254" s="269"/>
      <c r="D254" s="269"/>
      <c r="E254" s="269"/>
      <c r="F254" s="269"/>
      <c r="G254" s="269"/>
      <c r="H254" s="269"/>
      <c r="I254" s="269"/>
      <c r="J254" s="269"/>
    </row>
    <row r="255" spans="1:10" ht="21.75">
      <c r="A255" s="263" t="s">
        <v>978</v>
      </c>
      <c r="B255" s="263"/>
      <c r="C255" s="263"/>
      <c r="D255" s="263"/>
      <c r="E255" s="263"/>
      <c r="F255" s="263"/>
      <c r="G255" s="263"/>
      <c r="H255" s="263"/>
      <c r="I255" s="263"/>
      <c r="J255" s="263"/>
    </row>
    <row r="256" spans="1:10" ht="65.25">
      <c r="A256" s="72" t="s">
        <v>674</v>
      </c>
      <c r="B256" s="72" t="s">
        <v>675</v>
      </c>
      <c r="C256" s="73" t="s">
        <v>164</v>
      </c>
      <c r="D256" s="72" t="s">
        <v>165</v>
      </c>
      <c r="E256" s="73" t="s">
        <v>166</v>
      </c>
      <c r="F256" s="74" t="s">
        <v>676</v>
      </c>
      <c r="G256" s="75" t="s">
        <v>169</v>
      </c>
      <c r="H256" s="73" t="s">
        <v>441</v>
      </c>
      <c r="I256" s="73" t="s">
        <v>442</v>
      </c>
      <c r="J256" s="72" t="s">
        <v>677</v>
      </c>
    </row>
    <row r="257" spans="1:10" ht="21.75">
      <c r="A257" s="117">
        <v>1</v>
      </c>
      <c r="B257" s="14" t="s">
        <v>983</v>
      </c>
      <c r="C257" s="37" t="s">
        <v>400</v>
      </c>
      <c r="D257" s="14">
        <v>1</v>
      </c>
      <c r="E257" s="14" t="s">
        <v>173</v>
      </c>
      <c r="F257" s="33"/>
      <c r="G257" s="142">
        <f>SUM(G258:G270)</f>
        <v>441000</v>
      </c>
      <c r="H257" s="33" t="s">
        <v>480</v>
      </c>
      <c r="I257" s="33" t="s">
        <v>481</v>
      </c>
      <c r="J257" s="14">
        <v>5</v>
      </c>
    </row>
    <row r="258" spans="1:10" ht="21.75">
      <c r="A258" s="79"/>
      <c r="B258" s="83"/>
      <c r="C258" s="120" t="s">
        <v>1172</v>
      </c>
      <c r="D258" s="92">
        <v>3</v>
      </c>
      <c r="E258" s="92" t="s">
        <v>173</v>
      </c>
      <c r="F258" s="94">
        <v>8000</v>
      </c>
      <c r="G258" s="94">
        <f>F258*D258</f>
        <v>24000</v>
      </c>
      <c r="H258" s="83" t="s">
        <v>548</v>
      </c>
      <c r="I258" s="83" t="s">
        <v>482</v>
      </c>
      <c r="J258" s="92">
        <v>5</v>
      </c>
    </row>
    <row r="259" spans="1:10" ht="21.75">
      <c r="A259" s="79"/>
      <c r="B259" s="83"/>
      <c r="C259" s="125" t="s">
        <v>1173</v>
      </c>
      <c r="D259" s="92">
        <v>3</v>
      </c>
      <c r="E259" s="92" t="s">
        <v>173</v>
      </c>
      <c r="F259" s="94">
        <v>10000</v>
      </c>
      <c r="G259" s="94">
        <f>F259*D259</f>
        <v>30000</v>
      </c>
      <c r="H259" s="83" t="s">
        <v>483</v>
      </c>
      <c r="I259" s="83" t="s">
        <v>484</v>
      </c>
      <c r="J259" s="92">
        <v>5</v>
      </c>
    </row>
    <row r="260" spans="1:10" ht="21.75">
      <c r="A260" s="79"/>
      <c r="B260" s="83"/>
      <c r="C260" s="120" t="s">
        <v>1174</v>
      </c>
      <c r="D260" s="92">
        <v>1</v>
      </c>
      <c r="E260" s="92" t="s">
        <v>203</v>
      </c>
      <c r="F260" s="94">
        <v>30000</v>
      </c>
      <c r="G260" s="94">
        <f>F260</f>
        <v>30000</v>
      </c>
      <c r="H260" s="83" t="s">
        <v>485</v>
      </c>
      <c r="I260" s="83" t="s">
        <v>486</v>
      </c>
      <c r="J260" s="92">
        <v>5</v>
      </c>
    </row>
    <row r="261" spans="1:10" ht="21.75">
      <c r="A261" s="79"/>
      <c r="B261" s="83"/>
      <c r="C261" s="120" t="s">
        <v>1175</v>
      </c>
      <c r="D261" s="92">
        <v>2</v>
      </c>
      <c r="E261" s="92" t="s">
        <v>203</v>
      </c>
      <c r="F261" s="94">
        <v>35000</v>
      </c>
      <c r="G261" s="94">
        <f>F261*D261</f>
        <v>70000</v>
      </c>
      <c r="H261" s="83" t="s">
        <v>487</v>
      </c>
      <c r="I261" s="83" t="s">
        <v>488</v>
      </c>
      <c r="J261" s="92">
        <v>5</v>
      </c>
    </row>
    <row r="262" spans="1:10" ht="21.75">
      <c r="A262" s="79"/>
      <c r="B262" s="83"/>
      <c r="C262" s="120" t="s">
        <v>1176</v>
      </c>
      <c r="D262" s="92">
        <v>2</v>
      </c>
      <c r="E262" s="92" t="s">
        <v>203</v>
      </c>
      <c r="F262" s="94">
        <v>40000</v>
      </c>
      <c r="G262" s="94">
        <f aca="true" t="shared" si="7" ref="G262:G273">F262*D262</f>
        <v>80000</v>
      </c>
      <c r="H262" s="83"/>
      <c r="I262" s="83"/>
      <c r="J262" s="92">
        <v>5</v>
      </c>
    </row>
    <row r="263" spans="1:10" ht="21.75">
      <c r="A263" s="79"/>
      <c r="B263" s="83"/>
      <c r="C263" s="120" t="s">
        <v>1177</v>
      </c>
      <c r="D263" s="92">
        <v>2</v>
      </c>
      <c r="E263" s="92" t="s">
        <v>203</v>
      </c>
      <c r="F263" s="94">
        <v>6000</v>
      </c>
      <c r="G263" s="94">
        <f t="shared" si="7"/>
        <v>12000</v>
      </c>
      <c r="H263" s="79"/>
      <c r="I263" s="80"/>
      <c r="J263" s="81"/>
    </row>
    <row r="264" spans="1:10" ht="21.75">
      <c r="A264" s="79"/>
      <c r="B264" s="83"/>
      <c r="C264" s="125" t="s">
        <v>1178</v>
      </c>
      <c r="D264" s="92">
        <v>2</v>
      </c>
      <c r="E264" s="92" t="s">
        <v>203</v>
      </c>
      <c r="F264" s="94">
        <v>10000</v>
      </c>
      <c r="G264" s="94">
        <f t="shared" si="7"/>
        <v>20000</v>
      </c>
      <c r="H264" s="79"/>
      <c r="I264" s="80"/>
      <c r="J264" s="81"/>
    </row>
    <row r="265" spans="1:10" ht="21.75">
      <c r="A265" s="79"/>
      <c r="B265" s="83"/>
      <c r="C265" s="120" t="s">
        <v>1179</v>
      </c>
      <c r="D265" s="92">
        <v>2</v>
      </c>
      <c r="E265" s="92" t="s">
        <v>223</v>
      </c>
      <c r="F265" s="94">
        <v>3000</v>
      </c>
      <c r="G265" s="94">
        <f t="shared" si="7"/>
        <v>6000</v>
      </c>
      <c r="H265" s="79"/>
      <c r="I265" s="80"/>
      <c r="J265" s="81"/>
    </row>
    <row r="266" spans="1:10" ht="21.75">
      <c r="A266" s="79"/>
      <c r="B266" s="83"/>
      <c r="C266" s="120" t="s">
        <v>1180</v>
      </c>
      <c r="D266" s="92">
        <v>2</v>
      </c>
      <c r="E266" s="92" t="s">
        <v>173</v>
      </c>
      <c r="F266" s="94">
        <v>30000</v>
      </c>
      <c r="G266" s="94">
        <f t="shared" si="7"/>
        <v>60000</v>
      </c>
      <c r="H266" s="79"/>
      <c r="I266" s="80"/>
      <c r="J266" s="81"/>
    </row>
    <row r="267" spans="1:10" ht="21.75">
      <c r="A267" s="79"/>
      <c r="B267" s="83"/>
      <c r="C267" s="120" t="s">
        <v>1181</v>
      </c>
      <c r="D267" s="92">
        <v>2</v>
      </c>
      <c r="E267" s="92" t="s">
        <v>173</v>
      </c>
      <c r="F267" s="94">
        <v>10000</v>
      </c>
      <c r="G267" s="94">
        <f t="shared" si="7"/>
        <v>20000</v>
      </c>
      <c r="H267" s="79"/>
      <c r="I267" s="80"/>
      <c r="J267" s="81"/>
    </row>
    <row r="268" spans="1:10" ht="21.75">
      <c r="A268" s="79"/>
      <c r="B268" s="83"/>
      <c r="C268" s="120" t="s">
        <v>1182</v>
      </c>
      <c r="D268" s="92">
        <v>2</v>
      </c>
      <c r="E268" s="92" t="s">
        <v>191</v>
      </c>
      <c r="F268" s="94">
        <v>40000</v>
      </c>
      <c r="G268" s="94">
        <f t="shared" si="7"/>
        <v>80000</v>
      </c>
      <c r="H268" s="83"/>
      <c r="I268" s="83"/>
      <c r="J268" s="83"/>
    </row>
    <row r="269" spans="1:10" ht="21.75">
      <c r="A269" s="79"/>
      <c r="B269" s="83"/>
      <c r="C269" s="120" t="s">
        <v>1153</v>
      </c>
      <c r="D269" s="92">
        <v>2</v>
      </c>
      <c r="E269" s="92" t="s">
        <v>191</v>
      </c>
      <c r="F269" s="94">
        <v>2500</v>
      </c>
      <c r="G269" s="94">
        <f t="shared" si="7"/>
        <v>5000</v>
      </c>
      <c r="H269" s="80"/>
      <c r="I269" s="80"/>
      <c r="J269" s="80"/>
    </row>
    <row r="270" spans="1:10" ht="21.75">
      <c r="A270" s="79"/>
      <c r="B270" s="83"/>
      <c r="C270" s="120" t="s">
        <v>1183</v>
      </c>
      <c r="D270" s="92">
        <v>4</v>
      </c>
      <c r="E270" s="92" t="s">
        <v>191</v>
      </c>
      <c r="F270" s="94">
        <v>1000</v>
      </c>
      <c r="G270" s="94">
        <f t="shared" si="7"/>
        <v>4000</v>
      </c>
      <c r="H270" s="80"/>
      <c r="I270" s="80"/>
      <c r="J270" s="80"/>
    </row>
    <row r="271" spans="1:10" ht="21.75">
      <c r="A271" s="79"/>
      <c r="B271" s="83"/>
      <c r="C271" s="83"/>
      <c r="D271" s="92"/>
      <c r="E271" s="92"/>
      <c r="F271" s="94"/>
      <c r="G271" s="94"/>
      <c r="H271" s="80"/>
      <c r="I271" s="80"/>
      <c r="J271" s="80"/>
    </row>
    <row r="272" spans="1:10" ht="21.75">
      <c r="A272" s="79">
        <v>2</v>
      </c>
      <c r="B272" s="92" t="s">
        <v>671</v>
      </c>
      <c r="C272" s="125" t="s">
        <v>141</v>
      </c>
      <c r="D272" s="92">
        <v>2</v>
      </c>
      <c r="E272" s="92" t="s">
        <v>191</v>
      </c>
      <c r="F272" s="94">
        <v>20000</v>
      </c>
      <c r="G272" s="94">
        <f t="shared" si="7"/>
        <v>40000</v>
      </c>
      <c r="H272" s="80"/>
      <c r="I272" s="80"/>
      <c r="J272" s="80"/>
    </row>
    <row r="273" spans="1:10" ht="21.75">
      <c r="A273" s="95">
        <v>3</v>
      </c>
      <c r="B273" s="95" t="s">
        <v>982</v>
      </c>
      <c r="C273" s="133" t="s">
        <v>142</v>
      </c>
      <c r="D273" s="95">
        <v>2</v>
      </c>
      <c r="E273" s="95" t="s">
        <v>191</v>
      </c>
      <c r="F273" s="97">
        <v>50000</v>
      </c>
      <c r="G273" s="97">
        <f t="shared" si="7"/>
        <v>100000</v>
      </c>
      <c r="H273" s="149"/>
      <c r="I273" s="98"/>
      <c r="J273" s="98"/>
    </row>
    <row r="274" spans="1:10" ht="26.25">
      <c r="A274" s="290" t="s">
        <v>672</v>
      </c>
      <c r="B274" s="290"/>
      <c r="C274" s="290"/>
      <c r="D274" s="290"/>
      <c r="E274" s="290"/>
      <c r="F274" s="290"/>
      <c r="G274" s="290"/>
      <c r="H274" s="290"/>
      <c r="I274" s="290"/>
      <c r="J274" s="71" t="s">
        <v>683</v>
      </c>
    </row>
    <row r="275" spans="1:10" ht="21.75">
      <c r="A275" s="269" t="s">
        <v>969</v>
      </c>
      <c r="B275" s="269"/>
      <c r="C275" s="269"/>
      <c r="D275" s="269"/>
      <c r="E275" s="269"/>
      <c r="F275" s="269"/>
      <c r="G275" s="269"/>
      <c r="H275" s="269"/>
      <c r="I275" s="269"/>
      <c r="J275" s="269"/>
    </row>
    <row r="276" spans="1:10" ht="21.75">
      <c r="A276" s="263" t="s">
        <v>980</v>
      </c>
      <c r="B276" s="263"/>
      <c r="C276" s="263"/>
      <c r="D276" s="263"/>
      <c r="E276" s="263"/>
      <c r="F276" s="263"/>
      <c r="G276" s="263"/>
      <c r="H276" s="263"/>
      <c r="I276" s="263"/>
      <c r="J276" s="263"/>
    </row>
    <row r="277" spans="1:10" ht="65.25">
      <c r="A277" s="72" t="s">
        <v>674</v>
      </c>
      <c r="B277" s="72" t="s">
        <v>675</v>
      </c>
      <c r="C277" s="73" t="s">
        <v>164</v>
      </c>
      <c r="D277" s="72" t="s">
        <v>165</v>
      </c>
      <c r="E277" s="73" t="s">
        <v>166</v>
      </c>
      <c r="F277" s="74" t="s">
        <v>676</v>
      </c>
      <c r="G277" s="75" t="s">
        <v>169</v>
      </c>
      <c r="H277" s="73" t="s">
        <v>441</v>
      </c>
      <c r="I277" s="73" t="s">
        <v>442</v>
      </c>
      <c r="J277" s="72" t="s">
        <v>677</v>
      </c>
    </row>
    <row r="278" spans="1:10" ht="21.75">
      <c r="A278" s="90">
        <v>1</v>
      </c>
      <c r="B278" s="10" t="s">
        <v>981</v>
      </c>
      <c r="C278" s="154" t="s">
        <v>1197</v>
      </c>
      <c r="D278" s="14">
        <v>1</v>
      </c>
      <c r="E278" s="14" t="s">
        <v>173</v>
      </c>
      <c r="F278" s="33"/>
      <c r="G278" s="142">
        <f>SUM(G279:G291)</f>
        <v>1353000</v>
      </c>
      <c r="H278" s="33" t="s">
        <v>463</v>
      </c>
      <c r="I278" s="33" t="s">
        <v>464</v>
      </c>
      <c r="J278" s="14">
        <v>4</v>
      </c>
    </row>
    <row r="279" spans="1:10" ht="21.75">
      <c r="A279" s="127"/>
      <c r="B279" s="83"/>
      <c r="C279" s="83" t="s">
        <v>1123</v>
      </c>
      <c r="D279" s="92">
        <v>1</v>
      </c>
      <c r="E279" s="92" t="s">
        <v>173</v>
      </c>
      <c r="F279" s="94">
        <v>70000</v>
      </c>
      <c r="G279" s="94">
        <f>F279</f>
        <v>70000</v>
      </c>
      <c r="H279" s="83" t="s">
        <v>465</v>
      </c>
      <c r="I279" s="83" t="s">
        <v>466</v>
      </c>
      <c r="J279" s="92">
        <v>4</v>
      </c>
    </row>
    <row r="280" spans="1:10" ht="21.75">
      <c r="A280" s="127"/>
      <c r="B280" s="83"/>
      <c r="C280" s="83" t="s">
        <v>1184</v>
      </c>
      <c r="D280" s="92">
        <v>1</v>
      </c>
      <c r="E280" s="92" t="s">
        <v>173</v>
      </c>
      <c r="F280" s="94">
        <v>300000</v>
      </c>
      <c r="G280" s="94">
        <f aca="true" t="shared" si="8" ref="G280:G291">F280</f>
        <v>300000</v>
      </c>
      <c r="H280" s="83" t="s">
        <v>474</v>
      </c>
      <c r="I280" s="83" t="s">
        <v>475</v>
      </c>
      <c r="J280" s="92">
        <v>4</v>
      </c>
    </row>
    <row r="281" spans="1:10" ht="21.75">
      <c r="A281" s="127"/>
      <c r="B281" s="83"/>
      <c r="C281" s="83" t="s">
        <v>1185</v>
      </c>
      <c r="D281" s="92">
        <v>1</v>
      </c>
      <c r="E281" s="92" t="s">
        <v>173</v>
      </c>
      <c r="F281" s="94">
        <v>200000</v>
      </c>
      <c r="G281" s="94">
        <f t="shared" si="8"/>
        <v>200000</v>
      </c>
      <c r="H281" s="128"/>
      <c r="I281" s="128"/>
      <c r="J281" s="127"/>
    </row>
    <row r="282" spans="1:10" ht="21.75">
      <c r="A282" s="79"/>
      <c r="B282" s="83"/>
      <c r="C282" s="83" t="s">
        <v>1186</v>
      </c>
      <c r="D282" s="92">
        <v>1</v>
      </c>
      <c r="E282" s="92" t="s">
        <v>173</v>
      </c>
      <c r="F282" s="94">
        <v>500000</v>
      </c>
      <c r="G282" s="94">
        <f t="shared" si="8"/>
        <v>500000</v>
      </c>
      <c r="H282" s="83"/>
      <c r="I282" s="83"/>
      <c r="J282" s="92"/>
    </row>
    <row r="283" spans="1:10" ht="21.75">
      <c r="A283" s="79"/>
      <c r="B283" s="83"/>
      <c r="C283" s="83" t="s">
        <v>1187</v>
      </c>
      <c r="D283" s="92">
        <v>1</v>
      </c>
      <c r="E283" s="92" t="s">
        <v>191</v>
      </c>
      <c r="F283" s="94">
        <v>20000</v>
      </c>
      <c r="G283" s="94">
        <f t="shared" si="8"/>
        <v>20000</v>
      </c>
      <c r="H283" s="83"/>
      <c r="I283" s="83"/>
      <c r="J283" s="92"/>
    </row>
    <row r="284" spans="1:10" ht="21.75">
      <c r="A284" s="79"/>
      <c r="B284" s="83"/>
      <c r="C284" s="83" t="s">
        <v>1188</v>
      </c>
      <c r="D284" s="92">
        <v>1</v>
      </c>
      <c r="E284" s="92" t="s">
        <v>191</v>
      </c>
      <c r="F284" s="94">
        <v>3000</v>
      </c>
      <c r="G284" s="94">
        <f t="shared" si="8"/>
        <v>3000</v>
      </c>
      <c r="H284" s="83"/>
      <c r="I284" s="83"/>
      <c r="J284" s="92"/>
    </row>
    <row r="285" spans="1:10" ht="21.75">
      <c r="A285" s="79"/>
      <c r="B285" s="83"/>
      <c r="C285" s="83" t="s">
        <v>1189</v>
      </c>
      <c r="D285" s="92">
        <v>1</v>
      </c>
      <c r="E285" s="92" t="s">
        <v>60</v>
      </c>
      <c r="F285" s="94">
        <v>10000</v>
      </c>
      <c r="G285" s="122">
        <f>F285</f>
        <v>10000</v>
      </c>
      <c r="H285" s="83"/>
      <c r="I285" s="83"/>
      <c r="J285" s="92"/>
    </row>
    <row r="286" spans="1:10" ht="21.75">
      <c r="A286" s="79"/>
      <c r="B286" s="83"/>
      <c r="C286" s="83" t="s">
        <v>1190</v>
      </c>
      <c r="D286" s="92">
        <v>1</v>
      </c>
      <c r="E286" s="92" t="s">
        <v>173</v>
      </c>
      <c r="F286" s="94">
        <v>30000</v>
      </c>
      <c r="G286" s="94">
        <f t="shared" si="8"/>
        <v>30000</v>
      </c>
      <c r="H286" s="83"/>
      <c r="I286" s="83"/>
      <c r="J286" s="92"/>
    </row>
    <row r="287" spans="1:10" ht="21.75">
      <c r="A287" s="79"/>
      <c r="B287" s="83"/>
      <c r="C287" s="83" t="s">
        <v>1191</v>
      </c>
      <c r="D287" s="92">
        <v>1</v>
      </c>
      <c r="E287" s="92" t="s">
        <v>191</v>
      </c>
      <c r="F287" s="94">
        <v>50000</v>
      </c>
      <c r="G287" s="94">
        <f t="shared" si="8"/>
        <v>50000</v>
      </c>
      <c r="H287" s="83"/>
      <c r="I287" s="83"/>
      <c r="J287" s="92"/>
    </row>
    <row r="288" spans="1:10" ht="21.75">
      <c r="A288" s="79"/>
      <c r="B288" s="83"/>
      <c r="C288" s="83" t="s">
        <v>1192</v>
      </c>
      <c r="D288" s="92">
        <v>2</v>
      </c>
      <c r="E288" s="92" t="s">
        <v>173</v>
      </c>
      <c r="F288" s="94">
        <v>30000</v>
      </c>
      <c r="G288" s="94">
        <f>F288*D288</f>
        <v>60000</v>
      </c>
      <c r="H288" s="79"/>
      <c r="I288" s="80"/>
      <c r="J288" s="81"/>
    </row>
    <row r="289" spans="1:10" ht="21.75">
      <c r="A289" s="79"/>
      <c r="B289" s="83"/>
      <c r="C289" s="83" t="s">
        <v>1193</v>
      </c>
      <c r="D289" s="92">
        <v>1</v>
      </c>
      <c r="E289" s="92" t="s">
        <v>173</v>
      </c>
      <c r="F289" s="94">
        <v>10000</v>
      </c>
      <c r="G289" s="94">
        <f t="shared" si="8"/>
        <v>10000</v>
      </c>
      <c r="H289" s="79"/>
      <c r="I289" s="80"/>
      <c r="J289" s="81"/>
    </row>
    <row r="290" spans="1:10" ht="21.75">
      <c r="A290" s="79"/>
      <c r="B290" s="83"/>
      <c r="C290" s="83" t="s">
        <v>1194</v>
      </c>
      <c r="D290" s="92">
        <v>1</v>
      </c>
      <c r="E290" s="92" t="s">
        <v>173</v>
      </c>
      <c r="F290" s="94">
        <v>10000</v>
      </c>
      <c r="G290" s="94">
        <f t="shared" si="8"/>
        <v>10000</v>
      </c>
      <c r="H290" s="79"/>
      <c r="I290" s="80"/>
      <c r="J290" s="81"/>
    </row>
    <row r="291" spans="1:10" ht="21.75">
      <c r="A291" s="79"/>
      <c r="B291" s="83"/>
      <c r="C291" s="83" t="s">
        <v>1195</v>
      </c>
      <c r="D291" s="92">
        <v>1</v>
      </c>
      <c r="E291" s="92" t="s">
        <v>173</v>
      </c>
      <c r="F291" s="94">
        <v>90000</v>
      </c>
      <c r="G291" s="94">
        <f t="shared" si="8"/>
        <v>90000</v>
      </c>
      <c r="H291" s="79"/>
      <c r="I291" s="80"/>
      <c r="J291" s="81"/>
    </row>
    <row r="292" spans="1:10" ht="21.75">
      <c r="A292" s="79"/>
      <c r="B292" s="83"/>
      <c r="C292" s="83"/>
      <c r="D292" s="92"/>
      <c r="E292" s="92"/>
      <c r="F292" s="94"/>
      <c r="G292" s="94"/>
      <c r="H292" s="79"/>
      <c r="I292" s="80"/>
      <c r="J292" s="81"/>
    </row>
    <row r="293" spans="1:10" ht="21.75">
      <c r="A293" s="79"/>
      <c r="B293" s="83"/>
      <c r="C293" s="83"/>
      <c r="D293" s="92"/>
      <c r="E293" s="92"/>
      <c r="F293" s="94"/>
      <c r="G293" s="94"/>
      <c r="H293" s="79"/>
      <c r="I293" s="80"/>
      <c r="J293" s="81"/>
    </row>
    <row r="294" spans="1:10" ht="21.75">
      <c r="A294" s="84"/>
      <c r="B294" s="98"/>
      <c r="C294" s="98"/>
      <c r="D294" s="95"/>
      <c r="E294" s="95"/>
      <c r="F294" s="97"/>
      <c r="G294" s="97"/>
      <c r="H294" s="98"/>
      <c r="I294" s="98"/>
      <c r="J294" s="98"/>
    </row>
    <row r="295" spans="1:10" ht="26.25">
      <c r="A295" s="290" t="s">
        <v>672</v>
      </c>
      <c r="B295" s="290"/>
      <c r="C295" s="290"/>
      <c r="D295" s="290"/>
      <c r="E295" s="290"/>
      <c r="F295" s="290"/>
      <c r="G295" s="290"/>
      <c r="H295" s="290"/>
      <c r="I295" s="290"/>
      <c r="J295" s="71" t="s">
        <v>684</v>
      </c>
    </row>
    <row r="296" spans="1:10" ht="21.75">
      <c r="A296" s="269" t="s">
        <v>969</v>
      </c>
      <c r="B296" s="269"/>
      <c r="C296" s="269"/>
      <c r="D296" s="269"/>
      <c r="E296" s="269"/>
      <c r="F296" s="269"/>
      <c r="G296" s="269"/>
      <c r="H296" s="269"/>
      <c r="I296" s="269"/>
      <c r="J296" s="269"/>
    </row>
    <row r="297" spans="1:10" ht="21.75">
      <c r="A297" s="263" t="s">
        <v>678</v>
      </c>
      <c r="B297" s="263"/>
      <c r="C297" s="263"/>
      <c r="D297" s="263"/>
      <c r="E297" s="263"/>
      <c r="F297" s="263"/>
      <c r="G297" s="263"/>
      <c r="H297" s="263"/>
      <c r="I297" s="263"/>
      <c r="J297" s="263"/>
    </row>
    <row r="298" spans="1:10" ht="65.25">
      <c r="A298" s="72" t="s">
        <v>674</v>
      </c>
      <c r="B298" s="72" t="s">
        <v>675</v>
      </c>
      <c r="C298" s="73" t="s">
        <v>164</v>
      </c>
      <c r="D298" s="72" t="s">
        <v>165</v>
      </c>
      <c r="E298" s="73" t="s">
        <v>166</v>
      </c>
      <c r="F298" s="74" t="s">
        <v>676</v>
      </c>
      <c r="G298" s="75" t="s">
        <v>169</v>
      </c>
      <c r="H298" s="73" t="s">
        <v>441</v>
      </c>
      <c r="I298" s="73" t="s">
        <v>442</v>
      </c>
      <c r="J298" s="72" t="s">
        <v>677</v>
      </c>
    </row>
    <row r="299" spans="1:10" ht="21.75">
      <c r="A299" s="153">
        <v>1</v>
      </c>
      <c r="B299" s="153" t="s">
        <v>679</v>
      </c>
      <c r="C299" s="154" t="s">
        <v>680</v>
      </c>
      <c r="D299" s="154"/>
      <c r="E299" s="154"/>
      <c r="F299" s="155">
        <v>10000000</v>
      </c>
      <c r="G299" s="156">
        <f>F299</f>
        <v>10000000</v>
      </c>
      <c r="H299" s="154"/>
      <c r="I299" s="154"/>
      <c r="J299" s="154"/>
    </row>
    <row r="300" spans="1:10" ht="21.75">
      <c r="A300" s="83"/>
      <c r="B300" s="83"/>
      <c r="C300" s="83" t="s">
        <v>894</v>
      </c>
      <c r="D300" s="92">
        <v>1</v>
      </c>
      <c r="E300" s="92" t="s">
        <v>191</v>
      </c>
      <c r="F300" s="83"/>
      <c r="G300" s="83"/>
      <c r="H300" s="83"/>
      <c r="I300" s="83"/>
      <c r="J300" s="83"/>
    </row>
    <row r="301" spans="1:10" ht="21.75">
      <c r="A301" s="83"/>
      <c r="B301" s="83"/>
      <c r="C301" s="83" t="s">
        <v>895</v>
      </c>
      <c r="D301" s="92">
        <v>1</v>
      </c>
      <c r="E301" s="92" t="s">
        <v>681</v>
      </c>
      <c r="F301" s="83"/>
      <c r="G301" s="83"/>
      <c r="H301" s="83"/>
      <c r="I301" s="83"/>
      <c r="J301" s="83"/>
    </row>
    <row r="302" spans="1:10" ht="21.75">
      <c r="A302" s="83"/>
      <c r="B302" s="83"/>
      <c r="C302" s="141" t="s">
        <v>896</v>
      </c>
      <c r="D302" s="92">
        <v>1</v>
      </c>
      <c r="E302" s="92" t="s">
        <v>191</v>
      </c>
      <c r="F302" s="83"/>
      <c r="G302" s="83"/>
      <c r="H302" s="83"/>
      <c r="I302" s="83"/>
      <c r="J302" s="83"/>
    </row>
    <row r="303" spans="1:10" ht="21.75">
      <c r="A303" s="83"/>
      <c r="B303" s="83"/>
      <c r="C303" s="141" t="s">
        <v>897</v>
      </c>
      <c r="D303" s="92">
        <v>1</v>
      </c>
      <c r="E303" s="92" t="s">
        <v>681</v>
      </c>
      <c r="F303" s="83"/>
      <c r="G303" s="83"/>
      <c r="H303" s="83"/>
      <c r="I303" s="83"/>
      <c r="J303" s="83"/>
    </row>
    <row r="304" spans="1:10" ht="21.75">
      <c r="A304" s="83"/>
      <c r="B304" s="83"/>
      <c r="C304" s="141" t="s">
        <v>898</v>
      </c>
      <c r="D304" s="92">
        <v>1</v>
      </c>
      <c r="E304" s="92" t="s">
        <v>191</v>
      </c>
      <c r="F304" s="83"/>
      <c r="G304" s="83"/>
      <c r="H304" s="83"/>
      <c r="I304" s="83"/>
      <c r="J304" s="83"/>
    </row>
    <row r="305" spans="1:10" ht="21.75">
      <c r="A305" s="83"/>
      <c r="B305" s="83"/>
      <c r="C305" s="141" t="s">
        <v>899</v>
      </c>
      <c r="D305" s="92">
        <v>1</v>
      </c>
      <c r="E305" s="92" t="s">
        <v>191</v>
      </c>
      <c r="F305" s="83"/>
      <c r="G305" s="83"/>
      <c r="H305" s="83"/>
      <c r="I305" s="83"/>
      <c r="J305" s="83"/>
    </row>
    <row r="306" spans="1:10" ht="21.75">
      <c r="A306" s="83"/>
      <c r="B306" s="83"/>
      <c r="C306" s="141" t="s">
        <v>900</v>
      </c>
      <c r="D306" s="92">
        <v>1</v>
      </c>
      <c r="E306" s="92" t="s">
        <v>191</v>
      </c>
      <c r="F306" s="83"/>
      <c r="G306" s="83"/>
      <c r="H306" s="83"/>
      <c r="I306" s="83"/>
      <c r="J306" s="83"/>
    </row>
    <row r="307" spans="1:10" ht="21.75">
      <c r="A307" s="83"/>
      <c r="B307" s="83"/>
      <c r="C307" s="141" t="s">
        <v>901</v>
      </c>
      <c r="D307" s="92">
        <v>1</v>
      </c>
      <c r="E307" s="92" t="s">
        <v>191</v>
      </c>
      <c r="F307" s="83"/>
      <c r="G307" s="83"/>
      <c r="H307" s="83"/>
      <c r="I307" s="83"/>
      <c r="J307" s="83"/>
    </row>
    <row r="308" spans="1:10" ht="21.75">
      <c r="A308" s="83"/>
      <c r="B308" s="83"/>
      <c r="C308" s="141" t="s">
        <v>902</v>
      </c>
      <c r="D308" s="92">
        <v>1</v>
      </c>
      <c r="E308" s="92" t="s">
        <v>191</v>
      </c>
      <c r="F308" s="83"/>
      <c r="G308" s="83"/>
      <c r="H308" s="83"/>
      <c r="I308" s="83"/>
      <c r="J308" s="83"/>
    </row>
    <row r="309" spans="1:10" ht="21.75">
      <c r="A309" s="83"/>
      <c r="B309" s="83"/>
      <c r="C309" s="141" t="s">
        <v>903</v>
      </c>
      <c r="D309" s="92">
        <v>1</v>
      </c>
      <c r="E309" s="92" t="s">
        <v>191</v>
      </c>
      <c r="F309" s="83"/>
      <c r="G309" s="83"/>
      <c r="H309" s="83"/>
      <c r="I309" s="83"/>
      <c r="J309" s="83"/>
    </row>
    <row r="310" spans="1:10" ht="21.75">
      <c r="A310" s="83"/>
      <c r="B310" s="83"/>
      <c r="C310" s="141" t="s">
        <v>904</v>
      </c>
      <c r="D310" s="92">
        <v>1</v>
      </c>
      <c r="E310" s="92" t="s">
        <v>224</v>
      </c>
      <c r="F310" s="83"/>
      <c r="G310" s="83"/>
      <c r="H310" s="83"/>
      <c r="I310" s="83"/>
      <c r="J310" s="83"/>
    </row>
    <row r="311" spans="1:10" ht="21.75">
      <c r="A311" s="83"/>
      <c r="B311" s="83"/>
      <c r="C311" s="141" t="s">
        <v>905</v>
      </c>
      <c r="D311" s="92">
        <v>1</v>
      </c>
      <c r="E311" s="92" t="s">
        <v>224</v>
      </c>
      <c r="F311" s="83"/>
      <c r="G311" s="83"/>
      <c r="H311" s="83"/>
      <c r="I311" s="83"/>
      <c r="J311" s="83"/>
    </row>
    <row r="312" spans="1:10" ht="21.75">
      <c r="A312" s="83"/>
      <c r="B312" s="83"/>
      <c r="C312" s="141" t="s">
        <v>906</v>
      </c>
      <c r="D312" s="92">
        <v>1</v>
      </c>
      <c r="E312" s="92" t="s">
        <v>224</v>
      </c>
      <c r="F312" s="83"/>
      <c r="G312" s="83"/>
      <c r="H312" s="83"/>
      <c r="I312" s="83"/>
      <c r="J312" s="83"/>
    </row>
    <row r="313" spans="1:10" ht="21.75">
      <c r="A313" s="83"/>
      <c r="B313" s="83"/>
      <c r="C313" s="141" t="s">
        <v>907</v>
      </c>
      <c r="D313" s="92">
        <v>1</v>
      </c>
      <c r="E313" s="92" t="s">
        <v>224</v>
      </c>
      <c r="F313" s="83"/>
      <c r="G313" s="83"/>
      <c r="H313" s="83"/>
      <c r="I313" s="83"/>
      <c r="J313" s="83"/>
    </row>
    <row r="314" spans="1:10" ht="21.75">
      <c r="A314" s="83"/>
      <c r="B314" s="83"/>
      <c r="C314" s="141" t="s">
        <v>908</v>
      </c>
      <c r="D314" s="92">
        <v>6</v>
      </c>
      <c r="E314" s="92" t="s">
        <v>682</v>
      </c>
      <c r="F314" s="83"/>
      <c r="G314" s="83"/>
      <c r="H314" s="83"/>
      <c r="I314" s="83"/>
      <c r="J314" s="83"/>
    </row>
    <row r="315" spans="1:10" ht="21.75">
      <c r="A315" s="98"/>
      <c r="B315" s="98"/>
      <c r="C315" s="157" t="s">
        <v>909</v>
      </c>
      <c r="D315" s="95">
        <v>4</v>
      </c>
      <c r="E315" s="95" t="s">
        <v>224</v>
      </c>
      <c r="F315" s="98"/>
      <c r="G315" s="98"/>
      <c r="H315" s="98"/>
      <c r="I315" s="98"/>
      <c r="J315" s="98"/>
    </row>
    <row r="316" spans="1:10" ht="26.25">
      <c r="A316" s="290"/>
      <c r="B316" s="290"/>
      <c r="C316" s="290"/>
      <c r="D316" s="290"/>
      <c r="E316" s="290"/>
      <c r="F316" s="290"/>
      <c r="G316" s="290"/>
      <c r="H316" s="290"/>
      <c r="I316" s="290"/>
      <c r="J316" s="71" t="s">
        <v>686</v>
      </c>
    </row>
    <row r="317" spans="1:10" ht="21.75">
      <c r="A317" s="269" t="s">
        <v>969</v>
      </c>
      <c r="B317" s="269"/>
      <c r="C317" s="269"/>
      <c r="D317" s="269"/>
      <c r="E317" s="269"/>
      <c r="F317" s="269"/>
      <c r="G317" s="269"/>
      <c r="H317" s="269"/>
      <c r="I317" s="269"/>
      <c r="J317" s="269"/>
    </row>
    <row r="318" spans="1:10" ht="21.75">
      <c r="A318" s="263" t="s">
        <v>678</v>
      </c>
      <c r="B318" s="263"/>
      <c r="C318" s="263"/>
      <c r="D318" s="263"/>
      <c r="E318" s="263"/>
      <c r="F318" s="263"/>
      <c r="G318" s="263"/>
      <c r="H318" s="263"/>
      <c r="I318" s="263"/>
      <c r="J318" s="263"/>
    </row>
    <row r="319" spans="1:10" ht="65.25">
      <c r="A319" s="90" t="s">
        <v>674</v>
      </c>
      <c r="B319" s="90" t="s">
        <v>675</v>
      </c>
      <c r="C319" s="89" t="s">
        <v>164</v>
      </c>
      <c r="D319" s="90" t="s">
        <v>165</v>
      </c>
      <c r="E319" s="89" t="s">
        <v>166</v>
      </c>
      <c r="F319" s="105" t="s">
        <v>676</v>
      </c>
      <c r="G319" s="75" t="s">
        <v>169</v>
      </c>
      <c r="H319" s="89" t="s">
        <v>441</v>
      </c>
      <c r="I319" s="89" t="s">
        <v>442</v>
      </c>
      <c r="J319" s="90" t="s">
        <v>677</v>
      </c>
    </row>
    <row r="320" spans="1:10" ht="21.75">
      <c r="A320" s="154"/>
      <c r="B320" s="154"/>
      <c r="C320" s="158" t="s">
        <v>910</v>
      </c>
      <c r="D320" s="153">
        <v>5</v>
      </c>
      <c r="E320" s="153" t="s">
        <v>201</v>
      </c>
      <c r="F320" s="154"/>
      <c r="G320" s="154"/>
      <c r="H320" s="154"/>
      <c r="I320" s="154"/>
      <c r="J320" s="154"/>
    </row>
    <row r="321" spans="1:10" ht="21.75">
      <c r="A321" s="83"/>
      <c r="B321" s="83"/>
      <c r="C321" s="83" t="s">
        <v>911</v>
      </c>
      <c r="D321" s="92">
        <v>8</v>
      </c>
      <c r="E321" s="92" t="s">
        <v>685</v>
      </c>
      <c r="F321" s="83"/>
      <c r="G321" s="83"/>
      <c r="H321" s="83"/>
      <c r="I321" s="83"/>
      <c r="J321" s="83"/>
    </row>
    <row r="322" spans="1:10" ht="21.75">
      <c r="A322" s="83"/>
      <c r="B322" s="83"/>
      <c r="C322" s="83" t="s">
        <v>912</v>
      </c>
      <c r="D322" s="92">
        <v>2</v>
      </c>
      <c r="E322" s="92" t="s">
        <v>224</v>
      </c>
      <c r="F322" s="83"/>
      <c r="G322" s="83"/>
      <c r="H322" s="83"/>
      <c r="I322" s="83"/>
      <c r="J322" s="83"/>
    </row>
    <row r="323" spans="1:10" ht="21.75">
      <c r="A323" s="83"/>
      <c r="B323" s="83"/>
      <c r="C323" s="141" t="s">
        <v>913</v>
      </c>
      <c r="D323" s="92">
        <v>20</v>
      </c>
      <c r="E323" s="92" t="s">
        <v>685</v>
      </c>
      <c r="F323" s="83"/>
      <c r="G323" s="83"/>
      <c r="H323" s="83"/>
      <c r="I323" s="83"/>
      <c r="J323" s="83"/>
    </row>
    <row r="324" spans="1:10" ht="21.75">
      <c r="A324" s="83"/>
      <c r="B324" s="83"/>
      <c r="C324" s="141" t="s">
        <v>914</v>
      </c>
      <c r="D324" s="92">
        <v>2</v>
      </c>
      <c r="E324" s="92" t="s">
        <v>224</v>
      </c>
      <c r="F324" s="83"/>
      <c r="G324" s="83"/>
      <c r="H324" s="83"/>
      <c r="I324" s="83"/>
      <c r="J324" s="83"/>
    </row>
    <row r="325" spans="1:10" ht="21.75">
      <c r="A325" s="83"/>
      <c r="B325" s="83"/>
      <c r="C325" s="141" t="s">
        <v>915</v>
      </c>
      <c r="D325" s="92">
        <v>4</v>
      </c>
      <c r="E325" s="92" t="s">
        <v>682</v>
      </c>
      <c r="F325" s="83"/>
      <c r="G325" s="83"/>
      <c r="H325" s="83"/>
      <c r="I325" s="83"/>
      <c r="J325" s="83"/>
    </row>
    <row r="326" spans="1:10" ht="21.75">
      <c r="A326" s="83"/>
      <c r="B326" s="83"/>
      <c r="C326" s="141" t="s">
        <v>916</v>
      </c>
      <c r="D326" s="92">
        <v>4</v>
      </c>
      <c r="E326" s="92" t="s">
        <v>685</v>
      </c>
      <c r="F326" s="83"/>
      <c r="G326" s="83"/>
      <c r="H326" s="83"/>
      <c r="I326" s="83"/>
      <c r="J326" s="83"/>
    </row>
    <row r="327" spans="1:10" ht="21.75">
      <c r="A327" s="83"/>
      <c r="B327" s="83"/>
      <c r="C327" s="141" t="s">
        <v>363</v>
      </c>
      <c r="D327" s="92"/>
      <c r="E327" s="92"/>
      <c r="F327" s="83"/>
      <c r="G327" s="83"/>
      <c r="H327" s="83"/>
      <c r="I327" s="83"/>
      <c r="J327" s="83"/>
    </row>
    <row r="328" spans="1:10" ht="21.75">
      <c r="A328" s="83"/>
      <c r="B328" s="83"/>
      <c r="C328" s="141" t="s">
        <v>919</v>
      </c>
      <c r="D328" s="92">
        <v>1</v>
      </c>
      <c r="E328" s="92" t="s">
        <v>191</v>
      </c>
      <c r="F328" s="83"/>
      <c r="G328" s="83"/>
      <c r="H328" s="83"/>
      <c r="I328" s="83"/>
      <c r="J328" s="83"/>
    </row>
    <row r="329" spans="1:10" ht="21.75">
      <c r="A329" s="83"/>
      <c r="B329" s="83"/>
      <c r="C329" s="141" t="s">
        <v>920</v>
      </c>
      <c r="D329" s="92">
        <v>1</v>
      </c>
      <c r="E329" s="92" t="s">
        <v>191</v>
      </c>
      <c r="F329" s="83"/>
      <c r="G329" s="83"/>
      <c r="H329" s="83"/>
      <c r="I329" s="83"/>
      <c r="J329" s="83"/>
    </row>
    <row r="330" spans="1:10" ht="21.75">
      <c r="A330" s="83"/>
      <c r="B330" s="83"/>
      <c r="C330" s="159" t="s">
        <v>921</v>
      </c>
      <c r="D330" s="92">
        <v>1</v>
      </c>
      <c r="E330" s="92" t="s">
        <v>224</v>
      </c>
      <c r="F330" s="83"/>
      <c r="G330" s="83"/>
      <c r="H330" s="83"/>
      <c r="I330" s="83"/>
      <c r="J330" s="83"/>
    </row>
    <row r="331" spans="1:10" ht="21.75">
      <c r="A331" s="83"/>
      <c r="B331" s="83"/>
      <c r="C331" s="159" t="s">
        <v>918</v>
      </c>
      <c r="D331" s="92"/>
      <c r="E331" s="92"/>
      <c r="F331" s="83"/>
      <c r="G331" s="83"/>
      <c r="H331" s="83"/>
      <c r="I331" s="83"/>
      <c r="J331" s="83"/>
    </row>
    <row r="332" spans="1:10" ht="21.75">
      <c r="A332" s="83"/>
      <c r="B332" s="83"/>
      <c r="C332" s="141" t="s">
        <v>922</v>
      </c>
      <c r="D332" s="92">
        <v>1</v>
      </c>
      <c r="E332" s="92" t="s">
        <v>191</v>
      </c>
      <c r="F332" s="83"/>
      <c r="G332" s="83"/>
      <c r="H332" s="83"/>
      <c r="I332" s="83"/>
      <c r="J332" s="83"/>
    </row>
    <row r="333" spans="1:10" ht="21.75">
      <c r="A333" s="83"/>
      <c r="B333" s="83"/>
      <c r="C333" s="141" t="s">
        <v>923</v>
      </c>
      <c r="D333" s="92">
        <v>1</v>
      </c>
      <c r="E333" s="92" t="s">
        <v>203</v>
      </c>
      <c r="F333" s="83"/>
      <c r="G333" s="83"/>
      <c r="H333" s="83"/>
      <c r="I333" s="83"/>
      <c r="J333" s="83"/>
    </row>
    <row r="334" spans="1:10" ht="21.75">
      <c r="A334" s="83"/>
      <c r="B334" s="83"/>
      <c r="C334" s="141" t="s">
        <v>924</v>
      </c>
      <c r="D334" s="92">
        <v>1</v>
      </c>
      <c r="E334" s="92" t="s">
        <v>191</v>
      </c>
      <c r="F334" s="83"/>
      <c r="G334" s="83"/>
      <c r="H334" s="83"/>
      <c r="I334" s="83"/>
      <c r="J334" s="83"/>
    </row>
    <row r="335" spans="1:10" ht="21.75">
      <c r="A335" s="83"/>
      <c r="B335" s="83"/>
      <c r="C335" s="141" t="s">
        <v>917</v>
      </c>
      <c r="D335" s="92">
        <v>1</v>
      </c>
      <c r="E335" s="92" t="s">
        <v>191</v>
      </c>
      <c r="F335" s="83"/>
      <c r="G335" s="83"/>
      <c r="H335" s="83"/>
      <c r="I335" s="83"/>
      <c r="J335" s="83"/>
    </row>
    <row r="336" spans="1:10" ht="21.75">
      <c r="A336" s="98"/>
      <c r="B336" s="98"/>
      <c r="C336" s="157" t="s">
        <v>925</v>
      </c>
      <c r="D336" s="95">
        <v>1</v>
      </c>
      <c r="E336" s="95" t="s">
        <v>191</v>
      </c>
      <c r="F336" s="98"/>
      <c r="G336" s="98"/>
      <c r="H336" s="98"/>
      <c r="I336" s="98"/>
      <c r="J336" s="98"/>
    </row>
    <row r="337" spans="1:10" ht="26.25">
      <c r="A337" s="290"/>
      <c r="B337" s="290"/>
      <c r="C337" s="290"/>
      <c r="D337" s="290"/>
      <c r="E337" s="290"/>
      <c r="F337" s="290"/>
      <c r="G337" s="290"/>
      <c r="H337" s="290"/>
      <c r="I337" s="290"/>
      <c r="J337" s="71" t="s">
        <v>700</v>
      </c>
    </row>
    <row r="338" spans="1:10" ht="21.75">
      <c r="A338" s="269" t="s">
        <v>969</v>
      </c>
      <c r="B338" s="269"/>
      <c r="C338" s="269"/>
      <c r="D338" s="269"/>
      <c r="E338" s="269"/>
      <c r="F338" s="269"/>
      <c r="G338" s="269"/>
      <c r="H338" s="269"/>
      <c r="I338" s="269"/>
      <c r="J338" s="269"/>
    </row>
    <row r="339" spans="1:10" ht="21.75">
      <c r="A339" s="263" t="s">
        <v>678</v>
      </c>
      <c r="B339" s="263"/>
      <c r="C339" s="263"/>
      <c r="D339" s="263"/>
      <c r="E339" s="263"/>
      <c r="F339" s="263"/>
      <c r="G339" s="263"/>
      <c r="H339" s="263"/>
      <c r="I339" s="263"/>
      <c r="J339" s="263"/>
    </row>
    <row r="340" spans="1:10" ht="65.25">
      <c r="A340" s="90" t="s">
        <v>674</v>
      </c>
      <c r="B340" s="90" t="s">
        <v>675</v>
      </c>
      <c r="C340" s="89" t="s">
        <v>164</v>
      </c>
      <c r="D340" s="90" t="s">
        <v>165</v>
      </c>
      <c r="E340" s="89" t="s">
        <v>166</v>
      </c>
      <c r="F340" s="105" t="s">
        <v>676</v>
      </c>
      <c r="G340" s="75" t="s">
        <v>169</v>
      </c>
      <c r="H340" s="89" t="s">
        <v>441</v>
      </c>
      <c r="I340" s="89" t="s">
        <v>442</v>
      </c>
      <c r="J340" s="90" t="s">
        <v>677</v>
      </c>
    </row>
    <row r="341" spans="1:10" ht="21.75">
      <c r="A341" s="154"/>
      <c r="B341" s="154"/>
      <c r="C341" s="154" t="s">
        <v>926</v>
      </c>
      <c r="D341" s="153">
        <v>4</v>
      </c>
      <c r="E341" s="153" t="s">
        <v>191</v>
      </c>
      <c r="F341" s="154"/>
      <c r="G341" s="154"/>
      <c r="H341" s="154"/>
      <c r="I341" s="154"/>
      <c r="J341" s="154"/>
    </row>
    <row r="342" spans="1:10" ht="21.75">
      <c r="A342" s="91"/>
      <c r="B342" s="91"/>
      <c r="C342" s="91" t="s">
        <v>927</v>
      </c>
      <c r="D342" s="131">
        <v>1</v>
      </c>
      <c r="E342" s="131" t="s">
        <v>191</v>
      </c>
      <c r="F342" s="91"/>
      <c r="G342" s="91"/>
      <c r="H342" s="91"/>
      <c r="I342" s="91"/>
      <c r="J342" s="91"/>
    </row>
    <row r="343" spans="1:10" ht="21.75">
      <c r="A343" s="83"/>
      <c r="B343" s="83"/>
      <c r="C343" s="83" t="s">
        <v>928</v>
      </c>
      <c r="D343" s="92">
        <v>10</v>
      </c>
      <c r="E343" s="92" t="s">
        <v>233</v>
      </c>
      <c r="F343" s="83"/>
      <c r="G343" s="83"/>
      <c r="H343" s="83"/>
      <c r="I343" s="83"/>
      <c r="J343" s="83"/>
    </row>
    <row r="344" spans="1:10" ht="21.75">
      <c r="A344" s="83"/>
      <c r="B344" s="83"/>
      <c r="C344" s="141" t="s">
        <v>929</v>
      </c>
      <c r="D344" s="92">
        <v>2</v>
      </c>
      <c r="E344" s="92" t="s">
        <v>687</v>
      </c>
      <c r="F344" s="83"/>
      <c r="G344" s="83"/>
      <c r="H344" s="83"/>
      <c r="I344" s="83"/>
      <c r="J344" s="83"/>
    </row>
    <row r="345" spans="1:10" ht="21.75">
      <c r="A345" s="83"/>
      <c r="B345" s="83"/>
      <c r="C345" s="141" t="s">
        <v>930</v>
      </c>
      <c r="D345" s="92">
        <v>1</v>
      </c>
      <c r="E345" s="92" t="s">
        <v>173</v>
      </c>
      <c r="F345" s="83"/>
      <c r="G345" s="83"/>
      <c r="H345" s="83"/>
      <c r="I345" s="83"/>
      <c r="J345" s="83"/>
    </row>
    <row r="346" spans="1:10" ht="21.75">
      <c r="A346" s="83"/>
      <c r="B346" s="83"/>
      <c r="C346" s="141" t="s">
        <v>931</v>
      </c>
      <c r="D346" s="92"/>
      <c r="E346" s="92"/>
      <c r="F346" s="83"/>
      <c r="G346" s="83"/>
      <c r="H346" s="83"/>
      <c r="I346" s="83"/>
      <c r="J346" s="83"/>
    </row>
    <row r="347" spans="1:10" ht="21.75">
      <c r="A347" s="83"/>
      <c r="B347" s="83"/>
      <c r="C347" s="141" t="s">
        <v>932</v>
      </c>
      <c r="D347" s="92"/>
      <c r="E347" s="92"/>
      <c r="F347" s="83"/>
      <c r="G347" s="83"/>
      <c r="H347" s="83"/>
      <c r="I347" s="83"/>
      <c r="J347" s="83"/>
    </row>
    <row r="348" spans="1:10" ht="21.75">
      <c r="A348" s="83"/>
      <c r="B348" s="83"/>
      <c r="C348" s="141" t="s">
        <v>933</v>
      </c>
      <c r="D348" s="92"/>
      <c r="E348" s="92"/>
      <c r="F348" s="83"/>
      <c r="G348" s="83"/>
      <c r="H348" s="83"/>
      <c r="I348" s="83"/>
      <c r="J348" s="83"/>
    </row>
    <row r="349" spans="1:10" ht="21.75">
      <c r="A349" s="83"/>
      <c r="B349" s="83"/>
      <c r="C349" s="141" t="s">
        <v>934</v>
      </c>
      <c r="D349" s="92"/>
      <c r="E349" s="92"/>
      <c r="F349" s="83"/>
      <c r="G349" s="83"/>
      <c r="H349" s="83"/>
      <c r="I349" s="83"/>
      <c r="J349" s="83"/>
    </row>
    <row r="350" spans="1:10" ht="21.75">
      <c r="A350" s="83"/>
      <c r="B350" s="83"/>
      <c r="C350" s="141" t="s">
        <v>935</v>
      </c>
      <c r="D350" s="92"/>
      <c r="E350" s="92"/>
      <c r="F350" s="83"/>
      <c r="G350" s="83"/>
      <c r="H350" s="83"/>
      <c r="I350" s="83"/>
      <c r="J350" s="83"/>
    </row>
    <row r="351" spans="1:10" ht="21.75">
      <c r="A351" s="83"/>
      <c r="B351" s="83"/>
      <c r="C351" s="141" t="s">
        <v>936</v>
      </c>
      <c r="D351" s="92"/>
      <c r="E351" s="92"/>
      <c r="F351" s="83"/>
      <c r="G351" s="83"/>
      <c r="H351" s="83"/>
      <c r="I351" s="83"/>
      <c r="J351" s="83"/>
    </row>
    <row r="352" spans="1:10" ht="21.75">
      <c r="A352" s="83"/>
      <c r="B352" s="83"/>
      <c r="C352" s="141" t="s">
        <v>937</v>
      </c>
      <c r="D352" s="92"/>
      <c r="E352" s="92"/>
      <c r="F352" s="83"/>
      <c r="G352" s="83"/>
      <c r="H352" s="83"/>
      <c r="I352" s="83"/>
      <c r="J352" s="83"/>
    </row>
    <row r="353" spans="1:10" ht="21.75">
      <c r="A353" s="83"/>
      <c r="B353" s="83"/>
      <c r="C353" s="141" t="s">
        <v>938</v>
      </c>
      <c r="D353" s="92"/>
      <c r="E353" s="92"/>
      <c r="F353" s="83"/>
      <c r="G353" s="83"/>
      <c r="H353" s="83"/>
      <c r="I353" s="83"/>
      <c r="J353" s="83"/>
    </row>
    <row r="354" spans="1:10" ht="21.75">
      <c r="A354" s="83"/>
      <c r="B354" s="83"/>
      <c r="C354" s="141" t="s">
        <v>939</v>
      </c>
      <c r="D354" s="92">
        <v>1</v>
      </c>
      <c r="E354" s="92" t="s">
        <v>173</v>
      </c>
      <c r="F354" s="83"/>
      <c r="G354" s="83"/>
      <c r="H354" s="83"/>
      <c r="I354" s="83"/>
      <c r="J354" s="83"/>
    </row>
    <row r="355" spans="1:10" ht="21.75">
      <c r="A355" s="83"/>
      <c r="B355" s="83"/>
      <c r="C355" s="141" t="s">
        <v>940</v>
      </c>
      <c r="D355" s="92">
        <v>1</v>
      </c>
      <c r="E355" s="92" t="s">
        <v>173</v>
      </c>
      <c r="F355" s="83"/>
      <c r="G355" s="83"/>
      <c r="H355" s="83"/>
      <c r="I355" s="83" t="s">
        <v>688</v>
      </c>
      <c r="J355" s="83"/>
    </row>
    <row r="356" spans="1:10" ht="21.75">
      <c r="A356" s="104"/>
      <c r="B356" s="104"/>
      <c r="C356" s="104"/>
      <c r="D356" s="104"/>
      <c r="E356" s="104"/>
      <c r="F356" s="104"/>
      <c r="G356" s="104"/>
      <c r="H356" s="104"/>
      <c r="I356" s="104" t="s">
        <v>689</v>
      </c>
      <c r="J356" s="104"/>
    </row>
    <row r="357" spans="1:10" ht="21.75">
      <c r="A357" s="98"/>
      <c r="B357" s="98"/>
      <c r="C357" s="98"/>
      <c r="D357" s="98"/>
      <c r="E357" s="98"/>
      <c r="F357" s="98"/>
      <c r="G357" s="98"/>
      <c r="H357" s="98"/>
      <c r="I357" s="98" t="s">
        <v>690</v>
      </c>
      <c r="J357" s="98"/>
    </row>
    <row r="358" ht="21.75">
      <c r="I358" s="5"/>
    </row>
    <row r="359" ht="21.75">
      <c r="I359" s="5"/>
    </row>
  </sheetData>
  <mergeCells count="51">
    <mergeCell ref="A339:J339"/>
    <mergeCell ref="A317:J317"/>
    <mergeCell ref="A318:J318"/>
    <mergeCell ref="A337:I337"/>
    <mergeCell ref="A338:J338"/>
    <mergeCell ref="A295:I295"/>
    <mergeCell ref="A296:J296"/>
    <mergeCell ref="A297:J297"/>
    <mergeCell ref="A316:I316"/>
    <mergeCell ref="A1:I1"/>
    <mergeCell ref="A2:J2"/>
    <mergeCell ref="A3:J3"/>
    <mergeCell ref="A45:J45"/>
    <mergeCell ref="A22:I22"/>
    <mergeCell ref="A23:J23"/>
    <mergeCell ref="A24:J24"/>
    <mergeCell ref="A44:J44"/>
    <mergeCell ref="A127:I127"/>
    <mergeCell ref="A128:J128"/>
    <mergeCell ref="A129:J129"/>
    <mergeCell ref="A108:J108"/>
    <mergeCell ref="A274:I274"/>
    <mergeCell ref="A275:J275"/>
    <mergeCell ref="A276:J276"/>
    <mergeCell ref="A233:J233"/>
    <mergeCell ref="A234:J234"/>
    <mergeCell ref="A253:I253"/>
    <mergeCell ref="A254:J254"/>
    <mergeCell ref="A255:J255"/>
    <mergeCell ref="A190:I190"/>
    <mergeCell ref="A191:J191"/>
    <mergeCell ref="A192:J192"/>
    <mergeCell ref="A148:I148"/>
    <mergeCell ref="A149:J149"/>
    <mergeCell ref="A150:J150"/>
    <mergeCell ref="A169:I169"/>
    <mergeCell ref="A170:J170"/>
    <mergeCell ref="A171:J171"/>
    <mergeCell ref="A85:I85"/>
    <mergeCell ref="A64:I64"/>
    <mergeCell ref="A43:I43"/>
    <mergeCell ref="A65:J65"/>
    <mergeCell ref="A66:J66"/>
    <mergeCell ref="A86:J86"/>
    <mergeCell ref="A87:J87"/>
    <mergeCell ref="A107:J107"/>
    <mergeCell ref="A106:I106"/>
    <mergeCell ref="A211:I211"/>
    <mergeCell ref="A212:J212"/>
    <mergeCell ref="A213:J213"/>
    <mergeCell ref="A232:I232"/>
  </mergeCells>
  <printOptions horizontalCentered="1"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workbookViewId="0" topLeftCell="A54">
      <selection activeCell="E72" sqref="E72"/>
    </sheetView>
  </sheetViews>
  <sheetFormatPr defaultColWidth="9.140625" defaultRowHeight="21.75"/>
  <cols>
    <col min="1" max="1" width="6.421875" style="111" customWidth="1"/>
    <col min="2" max="2" width="10.28125" style="111" customWidth="1"/>
    <col min="3" max="3" width="61.7109375" style="111" customWidth="1"/>
    <col min="4" max="5" width="10.7109375" style="111" customWidth="1"/>
    <col min="6" max="8" width="13.7109375" style="111" customWidth="1"/>
    <col min="9" max="16384" width="9.140625" style="111" customWidth="1"/>
  </cols>
  <sheetData>
    <row r="1" spans="1:8" ht="26.25">
      <c r="A1" s="290" t="s">
        <v>956</v>
      </c>
      <c r="B1" s="290"/>
      <c r="C1" s="290"/>
      <c r="D1" s="290"/>
      <c r="E1" s="290"/>
      <c r="F1" s="290"/>
      <c r="G1" s="290"/>
      <c r="H1" s="71" t="s">
        <v>957</v>
      </c>
    </row>
    <row r="2" spans="1:8" ht="21.75">
      <c r="A2" s="269" t="s">
        <v>958</v>
      </c>
      <c r="B2" s="269"/>
      <c r="C2" s="269"/>
      <c r="D2" s="269"/>
      <c r="E2" s="269"/>
      <c r="F2" s="269"/>
      <c r="G2" s="269"/>
      <c r="H2" s="269"/>
    </row>
    <row r="3" spans="1:8" ht="21.75">
      <c r="A3" s="263" t="s">
        <v>1003</v>
      </c>
      <c r="B3" s="263"/>
      <c r="C3" s="263"/>
      <c r="D3" s="263"/>
      <c r="E3" s="263"/>
      <c r="F3" s="263"/>
      <c r="G3" s="263"/>
      <c r="H3" s="263"/>
    </row>
    <row r="4" spans="1:8" ht="21.75">
      <c r="A4" s="112" t="s">
        <v>959</v>
      </c>
      <c r="B4" s="112" t="s">
        <v>498</v>
      </c>
      <c r="C4" s="292" t="s">
        <v>164</v>
      </c>
      <c r="D4" s="294" t="s">
        <v>960</v>
      </c>
      <c r="E4" s="295" t="s">
        <v>166</v>
      </c>
      <c r="F4" s="297" t="s">
        <v>168</v>
      </c>
      <c r="G4" s="298"/>
      <c r="H4" s="299"/>
    </row>
    <row r="5" spans="1:8" ht="21.75">
      <c r="A5" s="113" t="s">
        <v>961</v>
      </c>
      <c r="B5" s="113" t="s">
        <v>962</v>
      </c>
      <c r="C5" s="293"/>
      <c r="D5" s="293"/>
      <c r="E5" s="296"/>
      <c r="F5" s="115" t="s">
        <v>963</v>
      </c>
      <c r="G5" s="115" t="s">
        <v>964</v>
      </c>
      <c r="H5" s="115" t="s">
        <v>965</v>
      </c>
    </row>
    <row r="6" spans="1:8" ht="21.75">
      <c r="A6" s="117">
        <v>1</v>
      </c>
      <c r="B6" s="14" t="s">
        <v>176</v>
      </c>
      <c r="C6" s="118" t="s">
        <v>387</v>
      </c>
      <c r="D6" s="14">
        <v>1</v>
      </c>
      <c r="E6" s="14" t="s">
        <v>191</v>
      </c>
      <c r="F6" s="119">
        <v>30000</v>
      </c>
      <c r="G6" s="162" t="s">
        <v>691</v>
      </c>
      <c r="H6" s="162" t="s">
        <v>691</v>
      </c>
    </row>
    <row r="7" spans="1:8" ht="21.75">
      <c r="A7" s="79">
        <v>2</v>
      </c>
      <c r="B7" s="92" t="s">
        <v>177</v>
      </c>
      <c r="C7" s="83" t="s">
        <v>192</v>
      </c>
      <c r="D7" s="92">
        <v>1</v>
      </c>
      <c r="E7" s="92" t="s">
        <v>191</v>
      </c>
      <c r="F7" s="121">
        <v>7000</v>
      </c>
      <c r="G7" s="163" t="s">
        <v>691</v>
      </c>
      <c r="H7" s="163" t="s">
        <v>691</v>
      </c>
    </row>
    <row r="8" spans="1:8" ht="21.75">
      <c r="A8" s="79">
        <v>3</v>
      </c>
      <c r="B8" s="92" t="s">
        <v>178</v>
      </c>
      <c r="C8" s="83" t="s">
        <v>193</v>
      </c>
      <c r="D8" s="92">
        <v>40</v>
      </c>
      <c r="E8" s="92" t="s">
        <v>201</v>
      </c>
      <c r="F8" s="121">
        <v>20000</v>
      </c>
      <c r="G8" s="163" t="s">
        <v>691</v>
      </c>
      <c r="H8" s="163" t="s">
        <v>691</v>
      </c>
    </row>
    <row r="9" spans="1:8" ht="21.75">
      <c r="A9" s="79">
        <v>4</v>
      </c>
      <c r="B9" s="92" t="s">
        <v>179</v>
      </c>
      <c r="C9" s="83" t="s">
        <v>194</v>
      </c>
      <c r="D9" s="92">
        <v>1</v>
      </c>
      <c r="E9" s="92" t="s">
        <v>173</v>
      </c>
      <c r="F9" s="121">
        <v>12000</v>
      </c>
      <c r="G9" s="163" t="s">
        <v>691</v>
      </c>
      <c r="H9" s="163" t="s">
        <v>691</v>
      </c>
    </row>
    <row r="10" spans="1:8" ht="21.75">
      <c r="A10" s="79">
        <v>5</v>
      </c>
      <c r="B10" s="92" t="s">
        <v>180</v>
      </c>
      <c r="C10" s="83" t="s">
        <v>196</v>
      </c>
      <c r="D10" s="92">
        <v>1</v>
      </c>
      <c r="E10" s="92" t="s">
        <v>173</v>
      </c>
      <c r="F10" s="121">
        <v>10000</v>
      </c>
      <c r="G10" s="163" t="s">
        <v>691</v>
      </c>
      <c r="H10" s="163" t="s">
        <v>691</v>
      </c>
    </row>
    <row r="11" spans="1:8" ht="21.75">
      <c r="A11" s="79">
        <v>6</v>
      </c>
      <c r="B11" s="92" t="s">
        <v>181</v>
      </c>
      <c r="C11" s="83" t="s">
        <v>386</v>
      </c>
      <c r="D11" s="92">
        <v>2</v>
      </c>
      <c r="E11" s="92" t="s">
        <v>60</v>
      </c>
      <c r="F11" s="121">
        <v>20000</v>
      </c>
      <c r="G11" s="163" t="s">
        <v>691</v>
      </c>
      <c r="H11" s="163" t="s">
        <v>691</v>
      </c>
    </row>
    <row r="12" spans="1:8" ht="21.75">
      <c r="A12" s="79">
        <v>7</v>
      </c>
      <c r="B12" s="92" t="s">
        <v>182</v>
      </c>
      <c r="C12" s="83" t="s">
        <v>361</v>
      </c>
      <c r="D12" s="92">
        <v>1</v>
      </c>
      <c r="E12" s="92" t="s">
        <v>173</v>
      </c>
      <c r="F12" s="121">
        <v>30000</v>
      </c>
      <c r="G12" s="163" t="s">
        <v>691</v>
      </c>
      <c r="H12" s="163" t="s">
        <v>691</v>
      </c>
    </row>
    <row r="13" spans="1:8" ht="21.75">
      <c r="A13" s="79">
        <v>8</v>
      </c>
      <c r="B13" s="92" t="s">
        <v>183</v>
      </c>
      <c r="C13" s="83" t="s">
        <v>197</v>
      </c>
      <c r="D13" s="92">
        <v>1</v>
      </c>
      <c r="E13" s="92" t="s">
        <v>173</v>
      </c>
      <c r="F13" s="121">
        <v>5000</v>
      </c>
      <c r="G13" s="163" t="s">
        <v>691</v>
      </c>
      <c r="H13" s="163" t="s">
        <v>691</v>
      </c>
    </row>
    <row r="14" spans="1:8" ht="21.75">
      <c r="A14" s="79">
        <v>9</v>
      </c>
      <c r="B14" s="92" t="s">
        <v>184</v>
      </c>
      <c r="C14" s="83" t="s">
        <v>199</v>
      </c>
      <c r="D14" s="92">
        <v>2</v>
      </c>
      <c r="E14" s="92" t="s">
        <v>173</v>
      </c>
      <c r="F14" s="121">
        <v>10000</v>
      </c>
      <c r="G14" s="163" t="s">
        <v>691</v>
      </c>
      <c r="H14" s="163" t="s">
        <v>691</v>
      </c>
    </row>
    <row r="15" spans="1:8" ht="21.75">
      <c r="A15" s="79">
        <v>10</v>
      </c>
      <c r="B15" s="92" t="s">
        <v>185</v>
      </c>
      <c r="C15" s="83" t="s">
        <v>200</v>
      </c>
      <c r="D15" s="92">
        <v>1</v>
      </c>
      <c r="E15" s="92" t="s">
        <v>173</v>
      </c>
      <c r="F15" s="121">
        <v>5000</v>
      </c>
      <c r="G15" s="163" t="s">
        <v>691</v>
      </c>
      <c r="H15" s="163" t="s">
        <v>691</v>
      </c>
    </row>
    <row r="16" spans="1:8" ht="21.75">
      <c r="A16" s="79">
        <v>11</v>
      </c>
      <c r="B16" s="92" t="s">
        <v>186</v>
      </c>
      <c r="C16" s="83" t="s">
        <v>35</v>
      </c>
      <c r="D16" s="92">
        <v>4</v>
      </c>
      <c r="E16" s="92" t="s">
        <v>191</v>
      </c>
      <c r="F16" s="121">
        <v>10000</v>
      </c>
      <c r="G16" s="163" t="s">
        <v>691</v>
      </c>
      <c r="H16" s="163" t="s">
        <v>691</v>
      </c>
    </row>
    <row r="17" spans="1:8" ht="21.75">
      <c r="A17" s="79">
        <v>12</v>
      </c>
      <c r="B17" s="92" t="s">
        <v>187</v>
      </c>
      <c r="C17" s="83" t="s">
        <v>36</v>
      </c>
      <c r="D17" s="92">
        <v>1</v>
      </c>
      <c r="E17" s="92" t="s">
        <v>173</v>
      </c>
      <c r="F17" s="163" t="s">
        <v>691</v>
      </c>
      <c r="G17" s="121">
        <v>200000</v>
      </c>
      <c r="H17" s="163" t="s">
        <v>691</v>
      </c>
    </row>
    <row r="18" spans="1:8" ht="21.75">
      <c r="A18" s="79">
        <v>13</v>
      </c>
      <c r="B18" s="92" t="s">
        <v>188</v>
      </c>
      <c r="C18" s="83" t="s">
        <v>195</v>
      </c>
      <c r="D18" s="92">
        <v>1</v>
      </c>
      <c r="E18" s="92" t="s">
        <v>173</v>
      </c>
      <c r="F18" s="121">
        <v>40000</v>
      </c>
      <c r="G18" s="163" t="s">
        <v>691</v>
      </c>
      <c r="H18" s="163" t="s">
        <v>691</v>
      </c>
    </row>
    <row r="19" spans="1:8" ht="21.75">
      <c r="A19" s="79">
        <v>14</v>
      </c>
      <c r="B19" s="92" t="s">
        <v>189</v>
      </c>
      <c r="C19" s="83" t="s">
        <v>37</v>
      </c>
      <c r="D19" s="92">
        <v>1</v>
      </c>
      <c r="E19" s="92" t="s">
        <v>173</v>
      </c>
      <c r="F19" s="121">
        <v>4000</v>
      </c>
      <c r="G19" s="163" t="s">
        <v>691</v>
      </c>
      <c r="H19" s="163" t="s">
        <v>691</v>
      </c>
    </row>
    <row r="20" spans="1:8" ht="21.75">
      <c r="A20" s="79">
        <v>15</v>
      </c>
      <c r="B20" s="92" t="s">
        <v>190</v>
      </c>
      <c r="C20" s="83" t="s">
        <v>198</v>
      </c>
      <c r="D20" s="92">
        <v>2</v>
      </c>
      <c r="E20" s="92" t="s">
        <v>191</v>
      </c>
      <c r="F20" s="121">
        <v>100000</v>
      </c>
      <c r="G20" s="163" t="s">
        <v>691</v>
      </c>
      <c r="H20" s="163" t="s">
        <v>691</v>
      </c>
    </row>
    <row r="21" spans="1:8" ht="21.75">
      <c r="A21" s="84">
        <v>16</v>
      </c>
      <c r="B21" s="95" t="s">
        <v>34</v>
      </c>
      <c r="C21" s="98" t="s">
        <v>388</v>
      </c>
      <c r="D21" s="95">
        <v>4</v>
      </c>
      <c r="E21" s="95" t="s">
        <v>191</v>
      </c>
      <c r="F21" s="145">
        <v>4000</v>
      </c>
      <c r="G21" s="164" t="s">
        <v>691</v>
      </c>
      <c r="H21" s="164" t="s">
        <v>691</v>
      </c>
    </row>
    <row r="22" spans="1:8" ht="21.75">
      <c r="A22" s="123"/>
      <c r="B22" s="9"/>
      <c r="C22" s="9" t="s">
        <v>170</v>
      </c>
      <c r="D22" s="9"/>
      <c r="E22" s="9"/>
      <c r="F22" s="35">
        <f>SUM(F6:F21)</f>
        <v>307000</v>
      </c>
      <c r="G22" s="35">
        <f>SUM(G6:G21)</f>
        <v>200000</v>
      </c>
      <c r="H22" s="35">
        <f>SUM(H6:H21)</f>
        <v>0</v>
      </c>
    </row>
    <row r="23" spans="1:8" ht="26.25">
      <c r="A23" s="290"/>
      <c r="B23" s="290"/>
      <c r="C23" s="290"/>
      <c r="D23" s="290"/>
      <c r="E23" s="290"/>
      <c r="F23" s="290"/>
      <c r="G23" s="290"/>
      <c r="H23" s="71" t="s">
        <v>1004</v>
      </c>
    </row>
    <row r="24" spans="1:8" ht="21.75">
      <c r="A24" s="269" t="s">
        <v>958</v>
      </c>
      <c r="B24" s="269"/>
      <c r="C24" s="269"/>
      <c r="D24" s="269"/>
      <c r="E24" s="269"/>
      <c r="F24" s="269"/>
      <c r="G24" s="269"/>
      <c r="H24" s="269"/>
    </row>
    <row r="25" spans="1:8" ht="21.75">
      <c r="A25" s="263" t="s">
        <v>1003</v>
      </c>
      <c r="B25" s="263"/>
      <c r="C25" s="263"/>
      <c r="D25" s="263"/>
      <c r="E25" s="263"/>
      <c r="F25" s="263"/>
      <c r="G25" s="263"/>
      <c r="H25" s="263"/>
    </row>
    <row r="26" spans="1:8" ht="21.75">
      <c r="A26" s="112" t="s">
        <v>959</v>
      </c>
      <c r="B26" s="112" t="s">
        <v>498</v>
      </c>
      <c r="C26" s="292" t="s">
        <v>164</v>
      </c>
      <c r="D26" s="294" t="s">
        <v>960</v>
      </c>
      <c r="E26" s="295" t="s">
        <v>166</v>
      </c>
      <c r="F26" s="297" t="s">
        <v>168</v>
      </c>
      <c r="G26" s="298"/>
      <c r="H26" s="299"/>
    </row>
    <row r="27" spans="1:8" ht="21.75">
      <c r="A27" s="150" t="s">
        <v>961</v>
      </c>
      <c r="B27" s="150" t="s">
        <v>962</v>
      </c>
      <c r="C27" s="293"/>
      <c r="D27" s="293"/>
      <c r="E27" s="296"/>
      <c r="F27" s="115" t="s">
        <v>963</v>
      </c>
      <c r="G27" s="115" t="s">
        <v>964</v>
      </c>
      <c r="H27" s="115" t="s">
        <v>965</v>
      </c>
    </row>
    <row r="28" spans="1:8" ht="21.75">
      <c r="A28" s="102">
        <v>17</v>
      </c>
      <c r="B28" s="40" t="s">
        <v>364</v>
      </c>
      <c r="C28" s="104" t="s">
        <v>206</v>
      </c>
      <c r="D28" s="109">
        <v>1</v>
      </c>
      <c r="E28" s="109" t="s">
        <v>173</v>
      </c>
      <c r="F28" s="136">
        <v>528000</v>
      </c>
      <c r="G28" s="165" t="s">
        <v>691</v>
      </c>
      <c r="H28" s="165" t="s">
        <v>691</v>
      </c>
    </row>
    <row r="29" spans="1:8" ht="21.75">
      <c r="A29" s="79">
        <v>18</v>
      </c>
      <c r="B29" s="92" t="s">
        <v>365</v>
      </c>
      <c r="C29" s="83" t="s">
        <v>44</v>
      </c>
      <c r="D29" s="92">
        <v>1</v>
      </c>
      <c r="E29" s="92" t="s">
        <v>203</v>
      </c>
      <c r="F29" s="163" t="s">
        <v>691</v>
      </c>
      <c r="G29" s="166">
        <v>180000</v>
      </c>
      <c r="H29" s="163" t="s">
        <v>691</v>
      </c>
    </row>
    <row r="30" spans="1:8" ht="21.75">
      <c r="A30" s="79">
        <v>19</v>
      </c>
      <c r="B30" s="92" t="s">
        <v>366</v>
      </c>
      <c r="C30" s="83" t="s">
        <v>113</v>
      </c>
      <c r="D30" s="92">
        <v>1</v>
      </c>
      <c r="E30" s="92" t="s">
        <v>202</v>
      </c>
      <c r="F30" s="163" t="s">
        <v>691</v>
      </c>
      <c r="G30" s="166">
        <v>80000</v>
      </c>
      <c r="H30" s="163" t="s">
        <v>691</v>
      </c>
    </row>
    <row r="31" spans="1:8" ht="21.75">
      <c r="A31" s="79">
        <v>20</v>
      </c>
      <c r="B31" s="92" t="s">
        <v>367</v>
      </c>
      <c r="C31" s="83" t="s">
        <v>114</v>
      </c>
      <c r="D31" s="92">
        <v>1</v>
      </c>
      <c r="E31" s="92" t="s">
        <v>191</v>
      </c>
      <c r="F31" s="163" t="s">
        <v>691</v>
      </c>
      <c r="G31" s="166">
        <v>400000</v>
      </c>
      <c r="H31" s="163" t="s">
        <v>691</v>
      </c>
    </row>
    <row r="32" spans="1:8" ht="21.75">
      <c r="A32" s="79">
        <v>21</v>
      </c>
      <c r="B32" s="92" t="s">
        <v>368</v>
      </c>
      <c r="C32" s="141" t="s">
        <v>645</v>
      </c>
      <c r="D32" s="92">
        <v>1</v>
      </c>
      <c r="E32" s="92" t="s">
        <v>191</v>
      </c>
      <c r="F32" s="163" t="s">
        <v>691</v>
      </c>
      <c r="G32" s="166">
        <v>100000</v>
      </c>
      <c r="H32" s="163" t="s">
        <v>691</v>
      </c>
    </row>
    <row r="33" spans="1:8" ht="21.75">
      <c r="A33" s="100">
        <v>22</v>
      </c>
      <c r="B33" s="83" t="s">
        <v>207</v>
      </c>
      <c r="C33" s="141" t="s">
        <v>359</v>
      </c>
      <c r="D33" s="92">
        <v>1</v>
      </c>
      <c r="E33" s="92" t="s">
        <v>173</v>
      </c>
      <c r="F33" s="122">
        <v>1199000</v>
      </c>
      <c r="G33" s="80"/>
      <c r="H33" s="163" t="s">
        <v>691</v>
      </c>
    </row>
    <row r="34" spans="1:8" ht="21.75">
      <c r="A34" s="79">
        <v>23</v>
      </c>
      <c r="B34" s="92" t="s">
        <v>369</v>
      </c>
      <c r="C34" s="83" t="s">
        <v>56</v>
      </c>
      <c r="D34" s="92">
        <v>1</v>
      </c>
      <c r="E34" s="92" t="s">
        <v>173</v>
      </c>
      <c r="F34" s="163" t="s">
        <v>691</v>
      </c>
      <c r="G34" s="94">
        <v>600000</v>
      </c>
      <c r="H34" s="163" t="s">
        <v>691</v>
      </c>
    </row>
    <row r="35" spans="1:8" ht="21.75">
      <c r="A35" s="79">
        <v>24</v>
      </c>
      <c r="B35" s="92" t="s">
        <v>370</v>
      </c>
      <c r="C35" s="141" t="s">
        <v>57</v>
      </c>
      <c r="D35" s="92">
        <v>1</v>
      </c>
      <c r="E35" s="92" t="s">
        <v>173</v>
      </c>
      <c r="F35" s="163" t="s">
        <v>691</v>
      </c>
      <c r="G35" s="94">
        <v>500000</v>
      </c>
      <c r="H35" s="163" t="s">
        <v>691</v>
      </c>
    </row>
    <row r="36" spans="1:8" ht="21.75">
      <c r="A36" s="79">
        <v>25</v>
      </c>
      <c r="B36" s="92" t="s">
        <v>371</v>
      </c>
      <c r="C36" s="141" t="s">
        <v>58</v>
      </c>
      <c r="D36" s="92">
        <v>1</v>
      </c>
      <c r="E36" s="92" t="s">
        <v>173</v>
      </c>
      <c r="F36" s="163" t="s">
        <v>691</v>
      </c>
      <c r="G36" s="94">
        <v>380000</v>
      </c>
      <c r="H36" s="163" t="s">
        <v>691</v>
      </c>
    </row>
    <row r="37" spans="1:8" ht="21.75">
      <c r="A37" s="79">
        <v>26</v>
      </c>
      <c r="B37" s="92" t="s">
        <v>372</v>
      </c>
      <c r="C37" s="141" t="s">
        <v>59</v>
      </c>
      <c r="D37" s="92">
        <v>1</v>
      </c>
      <c r="E37" s="92" t="s">
        <v>191</v>
      </c>
      <c r="F37" s="163" t="s">
        <v>691</v>
      </c>
      <c r="G37" s="94">
        <v>250000</v>
      </c>
      <c r="H37" s="163" t="s">
        <v>691</v>
      </c>
    </row>
    <row r="38" spans="1:8" ht="21.75">
      <c r="A38" s="79">
        <v>27</v>
      </c>
      <c r="B38" s="92" t="s">
        <v>373</v>
      </c>
      <c r="C38" s="83" t="s">
        <v>159</v>
      </c>
      <c r="D38" s="92">
        <v>1</v>
      </c>
      <c r="E38" s="92" t="s">
        <v>173</v>
      </c>
      <c r="F38" s="163" t="s">
        <v>691</v>
      </c>
      <c r="G38" s="94">
        <v>50000</v>
      </c>
      <c r="H38" s="163" t="s">
        <v>691</v>
      </c>
    </row>
    <row r="39" spans="1:8" ht="21.75">
      <c r="A39" s="79">
        <v>28</v>
      </c>
      <c r="B39" s="92" t="s">
        <v>374</v>
      </c>
      <c r="C39" s="83" t="s">
        <v>393</v>
      </c>
      <c r="D39" s="92">
        <v>1</v>
      </c>
      <c r="E39" s="92" t="s">
        <v>173</v>
      </c>
      <c r="F39" s="163" t="s">
        <v>691</v>
      </c>
      <c r="G39" s="94">
        <v>45000</v>
      </c>
      <c r="H39" s="163" t="s">
        <v>691</v>
      </c>
    </row>
    <row r="40" spans="1:8" ht="21.75">
      <c r="A40" s="79">
        <v>29</v>
      </c>
      <c r="B40" s="92" t="s">
        <v>375</v>
      </c>
      <c r="C40" s="83" t="s">
        <v>160</v>
      </c>
      <c r="D40" s="92">
        <v>1</v>
      </c>
      <c r="E40" s="92" t="s">
        <v>173</v>
      </c>
      <c r="F40" s="163" t="s">
        <v>691</v>
      </c>
      <c r="G40" s="94">
        <v>60000</v>
      </c>
      <c r="H40" s="163" t="s">
        <v>691</v>
      </c>
    </row>
    <row r="41" spans="1:8" ht="21.75">
      <c r="A41" s="79">
        <v>30</v>
      </c>
      <c r="B41" s="92" t="s">
        <v>376</v>
      </c>
      <c r="C41" s="83" t="s">
        <v>161</v>
      </c>
      <c r="D41" s="92">
        <v>2</v>
      </c>
      <c r="E41" s="92" t="s">
        <v>191</v>
      </c>
      <c r="F41" s="163" t="s">
        <v>691</v>
      </c>
      <c r="G41" s="94">
        <v>100000</v>
      </c>
      <c r="H41" s="163" t="s">
        <v>691</v>
      </c>
    </row>
    <row r="42" spans="1:8" ht="21.75">
      <c r="A42" s="79">
        <v>31</v>
      </c>
      <c r="B42" s="92" t="s">
        <v>377</v>
      </c>
      <c r="C42" s="83" t="s">
        <v>388</v>
      </c>
      <c r="D42" s="92">
        <v>4</v>
      </c>
      <c r="E42" s="92" t="s">
        <v>201</v>
      </c>
      <c r="F42" s="163" t="s">
        <v>691</v>
      </c>
      <c r="G42" s="94">
        <v>4000</v>
      </c>
      <c r="H42" s="163" t="s">
        <v>691</v>
      </c>
    </row>
    <row r="43" spans="1:8" ht="21.75">
      <c r="A43" s="84">
        <v>32</v>
      </c>
      <c r="B43" s="95" t="s">
        <v>378</v>
      </c>
      <c r="C43" s="98" t="s">
        <v>46</v>
      </c>
      <c r="D43" s="95">
        <v>1</v>
      </c>
      <c r="E43" s="95" t="s">
        <v>191</v>
      </c>
      <c r="F43" s="164" t="s">
        <v>691</v>
      </c>
      <c r="G43" s="97">
        <v>190000</v>
      </c>
      <c r="H43" s="164" t="s">
        <v>691</v>
      </c>
    </row>
    <row r="44" spans="1:8" ht="21.75">
      <c r="A44" s="123"/>
      <c r="B44" s="9"/>
      <c r="C44" s="9" t="s">
        <v>170</v>
      </c>
      <c r="D44" s="9"/>
      <c r="E44" s="9"/>
      <c r="F44" s="35">
        <f>SUM(F28:F43)</f>
        <v>1727000</v>
      </c>
      <c r="G44" s="35">
        <f>SUM(G28:G43)</f>
        <v>2939000</v>
      </c>
      <c r="H44" s="170">
        <f>SUM(H28:H43)</f>
        <v>0</v>
      </c>
    </row>
    <row r="45" spans="1:8" ht="26.25">
      <c r="A45" s="290"/>
      <c r="B45" s="290"/>
      <c r="C45" s="290"/>
      <c r="D45" s="290"/>
      <c r="E45" s="290"/>
      <c r="F45" s="290"/>
      <c r="G45" s="290"/>
      <c r="H45" s="71" t="s">
        <v>1005</v>
      </c>
    </row>
    <row r="46" spans="1:8" ht="21.75">
      <c r="A46" s="269" t="s">
        <v>958</v>
      </c>
      <c r="B46" s="269"/>
      <c r="C46" s="269"/>
      <c r="D46" s="269"/>
      <c r="E46" s="269"/>
      <c r="F46" s="269"/>
      <c r="G46" s="269"/>
      <c r="H46" s="269"/>
    </row>
    <row r="47" spans="1:8" ht="21.75">
      <c r="A47" s="263" t="s">
        <v>1003</v>
      </c>
      <c r="B47" s="263"/>
      <c r="C47" s="263"/>
      <c r="D47" s="263"/>
      <c r="E47" s="263"/>
      <c r="F47" s="263"/>
      <c r="G47" s="263"/>
      <c r="H47" s="263"/>
    </row>
    <row r="48" spans="1:8" ht="21.75">
      <c r="A48" s="112" t="s">
        <v>959</v>
      </c>
      <c r="B48" s="112" t="s">
        <v>498</v>
      </c>
      <c r="C48" s="292" t="s">
        <v>164</v>
      </c>
      <c r="D48" s="294" t="s">
        <v>960</v>
      </c>
      <c r="E48" s="295" t="s">
        <v>166</v>
      </c>
      <c r="F48" s="297" t="s">
        <v>168</v>
      </c>
      <c r="G48" s="298"/>
      <c r="H48" s="299"/>
    </row>
    <row r="49" spans="1:8" ht="21.75">
      <c r="A49" s="150" t="s">
        <v>961</v>
      </c>
      <c r="B49" s="150" t="s">
        <v>962</v>
      </c>
      <c r="C49" s="293"/>
      <c r="D49" s="293"/>
      <c r="E49" s="296"/>
      <c r="F49" s="115" t="s">
        <v>963</v>
      </c>
      <c r="G49" s="115" t="s">
        <v>964</v>
      </c>
      <c r="H49" s="115" t="s">
        <v>965</v>
      </c>
    </row>
    <row r="50" spans="1:8" ht="21.75">
      <c r="A50" s="167">
        <v>33</v>
      </c>
      <c r="B50" s="40" t="s">
        <v>379</v>
      </c>
      <c r="C50" s="36" t="s">
        <v>48</v>
      </c>
      <c r="D50" s="40">
        <v>1</v>
      </c>
      <c r="E50" s="40" t="s">
        <v>191</v>
      </c>
      <c r="F50" s="168" t="s">
        <v>691</v>
      </c>
      <c r="G50" s="169">
        <v>400000</v>
      </c>
      <c r="H50" s="168" t="s">
        <v>691</v>
      </c>
    </row>
    <row r="51" spans="1:8" ht="21.75">
      <c r="A51" s="79">
        <v>34</v>
      </c>
      <c r="B51" s="92" t="s">
        <v>380</v>
      </c>
      <c r="C51" s="83" t="s">
        <v>55</v>
      </c>
      <c r="D51" s="92">
        <v>1</v>
      </c>
      <c r="E51" s="92" t="s">
        <v>173</v>
      </c>
      <c r="F51" s="163" t="s">
        <v>691</v>
      </c>
      <c r="G51" s="94">
        <v>300000</v>
      </c>
      <c r="H51" s="163" t="s">
        <v>691</v>
      </c>
    </row>
    <row r="52" spans="1:8" ht="21.75">
      <c r="A52" s="127">
        <v>35</v>
      </c>
      <c r="B52" s="83" t="s">
        <v>210</v>
      </c>
      <c r="C52" s="83" t="s">
        <v>211</v>
      </c>
      <c r="D52" s="92">
        <v>1</v>
      </c>
      <c r="E52" s="92" t="s">
        <v>173</v>
      </c>
      <c r="F52" s="166">
        <v>526000</v>
      </c>
      <c r="G52" s="163" t="s">
        <v>691</v>
      </c>
      <c r="H52" s="163" t="s">
        <v>691</v>
      </c>
    </row>
    <row r="53" spans="1:8" ht="21.75">
      <c r="A53" s="79">
        <v>36</v>
      </c>
      <c r="B53" s="83" t="s">
        <v>204</v>
      </c>
      <c r="C53" s="83" t="s">
        <v>205</v>
      </c>
      <c r="D53" s="92">
        <v>1</v>
      </c>
      <c r="E53" s="92" t="s">
        <v>173</v>
      </c>
      <c r="F53" s="181">
        <v>568000</v>
      </c>
      <c r="G53" s="163" t="s">
        <v>691</v>
      </c>
      <c r="H53" s="163" t="s">
        <v>691</v>
      </c>
    </row>
    <row r="54" spans="1:8" ht="21.75">
      <c r="A54" s="127">
        <v>37</v>
      </c>
      <c r="B54" s="83" t="s">
        <v>212</v>
      </c>
      <c r="C54" s="83" t="s">
        <v>213</v>
      </c>
      <c r="D54" s="92">
        <v>1</v>
      </c>
      <c r="E54" s="92" t="s">
        <v>173</v>
      </c>
      <c r="F54" s="166">
        <v>445000</v>
      </c>
      <c r="G54" s="163" t="s">
        <v>691</v>
      </c>
      <c r="H54" s="163" t="s">
        <v>691</v>
      </c>
    </row>
    <row r="55" spans="1:8" ht="21.75">
      <c r="A55" s="79">
        <v>38</v>
      </c>
      <c r="B55" s="92" t="s">
        <v>381</v>
      </c>
      <c r="C55" s="83" t="s">
        <v>127</v>
      </c>
      <c r="D55" s="92">
        <v>1</v>
      </c>
      <c r="E55" s="92" t="s">
        <v>191</v>
      </c>
      <c r="F55" s="163" t="s">
        <v>691</v>
      </c>
      <c r="G55" s="166">
        <v>80000</v>
      </c>
      <c r="H55" s="163" t="s">
        <v>691</v>
      </c>
    </row>
    <row r="56" spans="1:8" ht="21.75">
      <c r="A56" s="79">
        <v>39</v>
      </c>
      <c r="B56" s="92" t="s">
        <v>382</v>
      </c>
      <c r="C56" s="83" t="s">
        <v>122</v>
      </c>
      <c r="D56" s="92">
        <v>1</v>
      </c>
      <c r="E56" s="92" t="s">
        <v>191</v>
      </c>
      <c r="F56" s="163" t="s">
        <v>691</v>
      </c>
      <c r="G56" s="166">
        <v>60000</v>
      </c>
      <c r="H56" s="163" t="s">
        <v>691</v>
      </c>
    </row>
    <row r="57" spans="1:8" ht="21.75">
      <c r="A57" s="127">
        <v>40</v>
      </c>
      <c r="B57" s="92" t="s">
        <v>1160</v>
      </c>
      <c r="C57" s="83" t="s">
        <v>398</v>
      </c>
      <c r="D57" s="92">
        <v>1</v>
      </c>
      <c r="E57" s="92" t="s">
        <v>173</v>
      </c>
      <c r="F57" s="166">
        <v>767000</v>
      </c>
      <c r="G57" s="163" t="s">
        <v>691</v>
      </c>
      <c r="H57" s="163" t="s">
        <v>691</v>
      </c>
    </row>
    <row r="58" spans="1:8" ht="21.75">
      <c r="A58" s="79">
        <v>41</v>
      </c>
      <c r="B58" s="92" t="s">
        <v>1006</v>
      </c>
      <c r="C58" s="83" t="s">
        <v>400</v>
      </c>
      <c r="D58" s="92">
        <v>1</v>
      </c>
      <c r="E58" s="92" t="s">
        <v>173</v>
      </c>
      <c r="F58" s="166">
        <v>441000</v>
      </c>
      <c r="G58" s="163" t="s">
        <v>691</v>
      </c>
      <c r="H58" s="163" t="s">
        <v>691</v>
      </c>
    </row>
    <row r="59" spans="1:8" ht="21.75">
      <c r="A59" s="79">
        <v>42</v>
      </c>
      <c r="B59" s="92" t="s">
        <v>383</v>
      </c>
      <c r="C59" s="141" t="s">
        <v>141</v>
      </c>
      <c r="D59" s="92">
        <v>2</v>
      </c>
      <c r="E59" s="92" t="s">
        <v>191</v>
      </c>
      <c r="F59" s="166">
        <v>40000</v>
      </c>
      <c r="G59" s="163" t="s">
        <v>691</v>
      </c>
      <c r="H59" s="163" t="s">
        <v>691</v>
      </c>
    </row>
    <row r="60" spans="1:8" ht="21.75">
      <c r="A60" s="92">
        <v>43</v>
      </c>
      <c r="B60" s="92" t="s">
        <v>384</v>
      </c>
      <c r="C60" s="83" t="s">
        <v>142</v>
      </c>
      <c r="D60" s="92">
        <v>1</v>
      </c>
      <c r="E60" s="92" t="s">
        <v>191</v>
      </c>
      <c r="F60" s="166">
        <v>100000</v>
      </c>
      <c r="G60" s="163" t="s">
        <v>691</v>
      </c>
      <c r="H60" s="163" t="s">
        <v>691</v>
      </c>
    </row>
    <row r="61" spans="1:8" ht="21.75">
      <c r="A61" s="127">
        <v>44</v>
      </c>
      <c r="B61" s="92" t="s">
        <v>385</v>
      </c>
      <c r="C61" s="83" t="s">
        <v>1197</v>
      </c>
      <c r="D61" s="92">
        <v>1</v>
      </c>
      <c r="E61" s="92" t="s">
        <v>173</v>
      </c>
      <c r="F61" s="163" t="s">
        <v>691</v>
      </c>
      <c r="G61" s="166">
        <v>1353000</v>
      </c>
      <c r="H61" s="163" t="s">
        <v>691</v>
      </c>
    </row>
    <row r="62" spans="1:8" ht="21.75">
      <c r="A62" s="148">
        <v>45</v>
      </c>
      <c r="B62" s="95" t="s">
        <v>679</v>
      </c>
      <c r="C62" s="98" t="s">
        <v>680</v>
      </c>
      <c r="D62" s="95">
        <v>1</v>
      </c>
      <c r="E62" s="95" t="s">
        <v>173</v>
      </c>
      <c r="F62" s="164" t="s">
        <v>691</v>
      </c>
      <c r="G62" s="164" t="s">
        <v>691</v>
      </c>
      <c r="H62" s="172">
        <v>10000000</v>
      </c>
    </row>
    <row r="63" spans="1:8" ht="21.75">
      <c r="A63" s="173"/>
      <c r="B63" s="173"/>
      <c r="C63" s="115" t="s">
        <v>170</v>
      </c>
      <c r="D63" s="173"/>
      <c r="E63" s="173"/>
      <c r="F63" s="23">
        <f>SUM(F50:F62)</f>
        <v>2887000</v>
      </c>
      <c r="G63" s="35">
        <f>SUM(G50:G62)</f>
        <v>2193000</v>
      </c>
      <c r="H63" s="35">
        <f>SUM(H50:H62)</f>
        <v>10000000</v>
      </c>
    </row>
    <row r="64" spans="1:8" ht="21.75">
      <c r="A64" s="171"/>
      <c r="B64" s="171"/>
      <c r="C64" s="171"/>
      <c r="D64" s="171"/>
      <c r="E64" s="171"/>
      <c r="F64" s="171"/>
      <c r="G64" s="160"/>
      <c r="H64" s="160"/>
    </row>
    <row r="65" spans="1:8" ht="21.75">
      <c r="A65" s="161"/>
      <c r="B65" s="161"/>
      <c r="C65" s="174" t="s">
        <v>692</v>
      </c>
      <c r="D65" s="175"/>
      <c r="E65" s="175"/>
      <c r="F65" s="116">
        <f>F22+F44+F63</f>
        <v>4921000</v>
      </c>
      <c r="G65" s="116">
        <f>G22+G44+G63</f>
        <v>5332000</v>
      </c>
      <c r="H65" s="116">
        <f>H22+H44+H63</f>
        <v>10000000</v>
      </c>
    </row>
  </sheetData>
  <mergeCells count="21">
    <mergeCell ref="A1:G1"/>
    <mergeCell ref="A2:H2"/>
    <mergeCell ref="A3:H3"/>
    <mergeCell ref="C4:C5"/>
    <mergeCell ref="D4:D5"/>
    <mergeCell ref="E4:E5"/>
    <mergeCell ref="F4:H4"/>
    <mergeCell ref="A23:G23"/>
    <mergeCell ref="A24:H24"/>
    <mergeCell ref="A25:H25"/>
    <mergeCell ref="C26:C27"/>
    <mergeCell ref="D26:D27"/>
    <mergeCell ref="E26:E27"/>
    <mergeCell ref="F26:H26"/>
    <mergeCell ref="A45:G45"/>
    <mergeCell ref="A46:H46"/>
    <mergeCell ref="A47:H47"/>
    <mergeCell ref="C48:C49"/>
    <mergeCell ref="D48:D49"/>
    <mergeCell ref="E48:E49"/>
    <mergeCell ref="F48:H48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2004-09-16T04:34:02Z</cp:lastPrinted>
  <dcterms:created xsi:type="dcterms:W3CDTF">2003-07-11T05:06:29Z</dcterms:created>
  <dcterms:modified xsi:type="dcterms:W3CDTF">2004-09-16T04:34:04Z</dcterms:modified>
  <cp:category/>
  <cp:version/>
  <cp:contentType/>
  <cp:contentStatus/>
</cp:coreProperties>
</file>